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52.45.100\共有\02_企画財務課\0202_財務係\丸山フォルダ\令和７年度財政ファイル\01財政関係調査照会関係\14 令和６年度財政状況資料集の作成及び提出について\R8.8第2回ホームページ掲載用（透さん作成）\"/>
    </mc:Choice>
  </mc:AlternateContent>
  <xr:revisionPtr revIDLastSave="0" documentId="13_ncr:1_{EFF4D476-5712-4049-B914-D637DBF126BA}" xr6:coauthVersionLast="47" xr6:coauthVersionMax="47" xr10:uidLastSave="{00000000-0000-0000-0000-000000000000}"/>
  <bookViews>
    <workbookView xWindow="-120" yWindow="-120" windowWidth="29040" windowHeight="15720" tabRatio="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E36" i="10"/>
  <c r="C36" i="10"/>
  <c r="BE35" i="10"/>
  <c r="C35"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AM36" i="10" s="1"/>
  <c r="BW34" i="10"/>
  <c r="BW35" i="10" s="1"/>
  <c r="BW36" i="10" s="1"/>
  <c r="BW37" i="10" s="1"/>
  <c r="BW38" i="10" s="1"/>
  <c r="BW39" i="10" s="1"/>
  <c r="BW40" i="10" s="1"/>
  <c r="BW41" i="10" s="1"/>
  <c r="BW42" i="10" s="1"/>
  <c r="BW43" i="10" s="1"/>
  <c r="CO34" i="10" l="1"/>
  <c r="CO35" i="10" s="1"/>
  <c r="CO36" i="10" s="1"/>
  <c r="CO37" i="10" s="1"/>
  <c r="CO38" i="10" s="1"/>
  <c r="CO39" i="10" s="1"/>
  <c r="CO40" i="10" s="1"/>
</calcChain>
</file>

<file path=xl/sharedStrings.xml><?xml version="1.0" encoding="utf-8"?>
<sst xmlns="http://schemas.openxmlformats.org/spreadsheetml/2006/main" count="1164" uniqueCount="578">
  <si>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</si>
  <si>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</si>
  <si>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</si>
  <si>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</si>
  <si>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</si>
  <si>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</si>
  <si>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</si>
  <si>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</si>
  <si>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</si>
  <si>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</si>
  <si>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</si>
  <si>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</si>
  <si>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</si>
  <si>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</si>
  <si>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</si>
  <si>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</si>
  <si>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</si>
  <si>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</si>
  <si>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</si>
  <si>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</si>
  <si>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</si>
  <si>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</si>
  <si>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</si>
  <si>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</si>
  <si>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</si>
  <si>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</si>
  <si>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</si>
  <si>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</si>
  <si>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</si>
  <si>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</si>
  <si>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</si>
  <si>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</si>
  <si>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</si>
  <si>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</si>
  <si>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</si>
  <si>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</si>
  <si>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</si>
  <si>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</si>
  <si>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</si>
  <si>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</si>
  <si>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</si>
  <si>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</si>
  <si>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</si>
  <si>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</si>
  <si>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</si>
  <si>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</si>
  <si>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</si>
  <si>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</si>
  <si>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</si>
  <si>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</si>
  <si>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</si>
  <si>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</si>
  <si>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</si>
  <si>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</si>
  <si>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</si>
  <si>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</si>
  <si>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</si>
  <si>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</si>
  <si>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</si>
  <si>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</si>
  <si>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</si>
  <si>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</si>
  <si>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</si>
  <si>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</si>
  <si>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</si>
  <si>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</si>
  <si>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</si>
  <si>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</si>
  <si>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</si>
  <si>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</si>
  <si>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</si>
  <si>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</si>
  <si>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</si>
  <si>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</si>
  <si>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</si>
  <si>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</si>
  <si>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</si>
  <si>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</si>
  <si>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</si>
  <si>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</si>
  <si>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</si>
  <si>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</si>
  <si>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</si>
  <si>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</si>
  <si>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</si>
  <si>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</si>
  <si>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</si>
  <si>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</si>
  <si>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</si>
  <si>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</si>
  <si>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</si>
  <si>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</si>
  <si>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</si>
  <si>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</si>
  <si>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猪苗代町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</si>
  <si>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</si>
  <si>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</si>
  <si>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</si>
  <si>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</si>
  <si>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</si>
  <si>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</si>
  <si>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</si>
  <si>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</si>
  <si>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</si>
  <si>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</si>
  <si>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</si>
  <si>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</si>
  <si>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</si>
  <si>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</si>
  <si>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</si>
  <si>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</si>
  <si>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</si>
  <si>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</si>
  <si>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</si>
  <si>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</si>
  <si>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</si>
  <si>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</si>
  <si>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</si>
  <si>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</si>
  <si>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</si>
  <si>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</si>
  <si>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</si>
  <si>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</si>
  <si>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</si>
  <si>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</si>
  <si>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</si>
  <si>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</si>
  <si>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</si>
  <si>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</si>
  <si>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</si>
  <si>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</si>
  <si>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</si>
  <si>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</si>
  <si>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</si>
  <si>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</si>
  <si>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</si>
  <si>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</si>
  <si>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</si>
  <si>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</si>
  <si>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</si>
  <si>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</si>
  <si>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</si>
  <si>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</si>
  <si>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</si>
  <si>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</si>
  <si>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</si>
  <si>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</si>
  <si>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</si>
  <si>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</si>
  <si>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</si>
  <si>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</si>
  <si>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</si>
  <si>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</si>
  <si>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</si>
  <si>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</si>
  <si>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</si>
  <si>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</si>
  <si>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</si>
  <si>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</si>
  <si>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</si>
  <si>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</si>
  <si>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</si>
  <si>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</si>
  <si>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</si>
  <si>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</si>
  <si>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</si>
  <si>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</si>
  <si>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</si>
  <si>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</si>
  <si>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</si>
  <si>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</si>
  <si>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</si>
  <si>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</si>
  <si>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</si>
  <si>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</si>
  <si>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</si>
  <si>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</si>
  <si>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</si>
  <si>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</si>
  <si>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</si>
  <si>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</si>
  <si>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</si>
  <si>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</si>
  <si>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</si>
  <si>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</si>
  <si>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</si>
  <si>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</si>
  <si>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</si>
  <si>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</si>
  <si>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</si>
  <si>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</si>
  <si>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</si>
  <si>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</si>
  <si>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</si>
  <si>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</si>
  <si>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</si>
  <si>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</si>
  <si>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</si>
  <si>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</si>
  <si>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</si>
  <si>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</si>
  <si>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</si>
  <si>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</si>
  <si>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福島県猪苗代町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</si>
  <si>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</si>
  <si>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</si>
  <si>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</si>
  <si>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</si>
  <si>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</si>
  <si>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</si>
  <si>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</si>
  <si>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</si>
  <si>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</si>
  <si>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</si>
  <si>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</si>
  <si>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</si>
  <si>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</si>
  <si>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</si>
  <si>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</si>
  <si>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</si>
  <si>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</si>
  <si>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</si>
  <si>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</si>
  <si>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</si>
  <si>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</si>
  <si>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</si>
  <si>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</si>
  <si>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</si>
  <si>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</si>
  <si>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</si>
  <si>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</si>
  <si>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</si>
  <si>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</si>
  <si>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</si>
  <si>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</si>
  <si>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</si>
  <si>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</si>
  <si>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</si>
  <si>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</si>
  <si>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</si>
  <si>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</si>
  <si>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</si>
  <si>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</si>
  <si>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</si>
  <si>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</si>
  <si>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</si>
  <si>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</si>
  <si>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</si>
  <si>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</si>
  <si>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</si>
  <si>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</si>
  <si>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</si>
  <si>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</si>
  <si>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</si>
  <si>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</si>
  <si>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</si>
  <si>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</si>
  <si>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</si>
  <si>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</si>
  <si>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</si>
  <si>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</si>
  <si>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</si>
  <si>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</si>
  <si>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</si>
  <si>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</si>
  <si>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</si>
  <si>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</si>
  <si>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</si>
  <si>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</si>
  <si>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</si>
  <si>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</si>
  <si>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</si>
  <si>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</si>
  <si>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</si>
  <si>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</si>
  <si>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</si>
  <si>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</si>
  <si>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</si>
  <si>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</si>
  <si>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</si>
  <si>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</si>
  <si>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</si>
  <si>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</si>
  <si>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</si>
  <si>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</si>
  <si>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</si>
  <si>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</si>
  <si>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</si>
  <si>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</si>
  <si>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</si>
  <si>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</si>
  <si>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</si>
  <si>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</si>
  <si>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</si>
  <si>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</si>
  <si>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</si>
  <si>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</si>
  <si>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</si>
  <si>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</si>
  <si>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</si>
  <si>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</si>
  <si>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</si>
  <si>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</si>
  <si>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</si>
  <si>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</si>
  <si>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</si>
  <si>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</si>
  <si>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</si>
  <si>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</si>
  <si>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</si>
  <si>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</si>
  <si>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</si>
  <si>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</si>
  <si>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</si>
  <si>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</si>
  <si>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</si>
  <si>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</si>
  <si>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</si>
  <si>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</si>
  <si>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</si>
  <si>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</si>
  <si>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</si>
  <si>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</si>
  <si>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</si>
  <si>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</si>
  <si>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</si>
  <si>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</si>
  <si>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</si>
  <si>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</si>
  <si>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</si>
  <si>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</si>
  <si>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</si>
  <si>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</si>
  <si>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</si>
  <si>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</si>
  <si>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</si>
  <si>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</si>
  <si>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</si>
  <si>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</si>
  <si>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</si>
  <si>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</si>
  <si>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</si>
  <si>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</si>
  <si>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</si>
  <si>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</si>
  <si>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</si>
  <si>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</si>
  <si>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</si>
  <si>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</si>
  <si>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</si>
  <si>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</si>
  <si>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</si>
  <si>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</si>
  <si>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</si>
  <si>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福島県猪苗代町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</si>
  <si>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</si>
  <si>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</si>
  <si>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</si>
  <si>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</si>
  <si>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</si>
  <si>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</si>
  <si>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</si>
  <si>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</si>
  <si>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</si>
  <si>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</si>
  <si>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</si>
  <si>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</si>
  <si>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</si>
  <si>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</si>
  <si>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</si>
  <si>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</si>
  <si>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</si>
  <si>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</si>
  <si>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</si>
  <si>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</si>
  <si>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</si>
  <si>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</si>
  <si>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</si>
  <si>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</si>
  <si>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</si>
  <si>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</si>
  <si>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</si>
  <si>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</si>
  <si>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</si>
  <si>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</si>
  <si>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</si>
  <si>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</si>
  <si>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</si>
  <si>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</si>
  <si>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</si>
  <si>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</si>
  <si>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</si>
  <si>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</si>
  <si>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</si>
  <si>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</si>
  <si>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</si>
  <si>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</si>
  <si>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</si>
  <si>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</si>
  <si>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</si>
  <si>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</si>
  <si>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</si>
  <si>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</si>
  <si>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</si>
  <si>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</si>
  <si>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</si>
  <si>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</si>
  <si>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</si>
  <si>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</si>
  <si>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</si>
  <si>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</si>
  <si>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</si>
  <si>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</si>
  <si>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</si>
  <si>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</si>
  <si>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</si>
  <si>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</si>
  <si>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</si>
  <si>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</si>
  <si>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</si>
  <si>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</si>
  <si>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</si>
  <si>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</si>
  <si>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</si>
  <si>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</si>
  <si>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</si>
  <si>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</si>
  <si>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</si>
  <si>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</si>
  <si>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</si>
  <si>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</si>
  <si>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</si>
  <si>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</si>
  <si>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</si>
  <si>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</si>
  <si>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</si>
  <si>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</si>
  <si>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</si>
  <si>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</si>
  <si>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</si>
  <si>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</si>
  <si>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</si>
  <si>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</si>
  <si>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</si>
  <si>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</si>
  <si>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</si>
  <si>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</si>
  <si>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</si>
  <si>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</si>
  <si>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</si>
  <si>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</si>
  <si>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</si>
  <si>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</si>
  <si>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</si>
  <si>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</si>
  <si>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</si>
  <si>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</si>
  <si>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</si>
  <si>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</si>
  <si>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</si>
  <si>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</si>
  <si>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</si>
  <si>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</si>
  <si>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</si>
  <si>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</si>
  <si>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</si>
  <si>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</si>
  <si>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</si>
  <si>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</si>
  <si>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</si>
  <si>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</si>
  <si>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</si>
  <si>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</si>
  <si>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</si>
  <si>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</si>
  <si>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</si>
  <si>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</si>
  <si>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</si>
  <si>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</si>
  <si>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</si>
  <si>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</si>
  <si>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</si>
  <si>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</si>
  <si>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</si>
  <si>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</si>
  <si>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</si>
  <si>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</si>
  <si>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</si>
  <si>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</si>
  <si>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</si>
  <si>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</si>
  <si>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</si>
  <si>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</si>
  <si>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</si>
  <si>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</si>
  <si>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</si>
  <si>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</si>
  <si>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</si>
  <si>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</si>
  <si>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</si>
  <si>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</si>
  <si>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</si>
  <si>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</si>
  <si>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</si>
  <si>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</si>
  <si>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</si>
  <si>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</si>
  <si>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</si>
  <si>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</si>
  <si>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</si>
  <si>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</si>
  <si>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</si>
  <si>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</si>
  <si>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</si>
  <si>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</si>
  <si>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</si>
  <si>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</si>
  <si>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</si>
  <si>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</si>
  <si>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</si>
  <si>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</si>
  <si>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</si>
  <si>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</si>
  <si>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</si>
  <si>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</si>
  <si>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</si>
  <si>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</si>
  <si>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</si>
  <si>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</si>
  <si>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</si>
  <si>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0.03</t>
  </si>
  <si>
    <t>水道事業会計</t>
  </si>
  <si>
    <t>一般会計</t>
  </si>
  <si>
    <t>介護保険特別会計</t>
  </si>
  <si>
    <t>下水道事業会計</t>
  </si>
  <si>
    <t>国民健康保険特別会計</t>
  </si>
  <si>
    <t>病院事業会計</t>
  </si>
  <si>
    <t>後期高齢者医療特別会計</t>
  </si>
  <si>
    <t>その他会計（赤字）</t>
  </si>
  <si>
    <t>その他会計（黒字）</t>
  </si>
  <si>
    <t>R02</t>
    <phoneticPr fontId="5"/>
  </si>
  <si>
    <t>R03</t>
    <phoneticPr fontId="5"/>
  </si>
  <si>
    <t>R04</t>
    <phoneticPr fontId="5"/>
  </si>
  <si>
    <t>R05</t>
    <phoneticPr fontId="5"/>
  </si>
  <si>
    <t>R06</t>
    <phoneticPr fontId="5"/>
  </si>
  <si>
    <t>会津若松地方広域市町村圏整備組合（一般会計）</t>
    <rPh sb="0" eb="4">
      <t>アイヅワカマツ</t>
    </rPh>
    <rPh sb="4" eb="6">
      <t>チホウ</t>
    </rPh>
    <rPh sb="6" eb="8">
      <t>コウイキ</t>
    </rPh>
    <rPh sb="8" eb="11">
      <t>シチョウソン</t>
    </rPh>
    <rPh sb="11" eb="12">
      <t>ケン</t>
    </rPh>
    <rPh sb="12" eb="14">
      <t>セイビ</t>
    </rPh>
    <rPh sb="14" eb="16">
      <t>クミアイ</t>
    </rPh>
    <rPh sb="17" eb="19">
      <t>イッパン</t>
    </rPh>
    <rPh sb="19" eb="21">
      <t>カイケイ</t>
    </rPh>
    <phoneticPr fontId="2"/>
  </si>
  <si>
    <t>会津若松地方広域市町村圏整備組合（企業会計）</t>
    <rPh sb="0" eb="4">
      <t>アイヅワカマツ</t>
    </rPh>
    <rPh sb="4" eb="6">
      <t>チホウ</t>
    </rPh>
    <rPh sb="6" eb="8">
      <t>コウイキ</t>
    </rPh>
    <rPh sb="8" eb="11">
      <t>シチョウソン</t>
    </rPh>
    <rPh sb="11" eb="12">
      <t>ケン</t>
    </rPh>
    <rPh sb="12" eb="14">
      <t>セイビ</t>
    </rPh>
    <rPh sb="14" eb="16">
      <t>クミアイ</t>
    </rPh>
    <rPh sb="17" eb="19">
      <t>キギョウ</t>
    </rPh>
    <rPh sb="19" eb="21">
      <t>カイケイ</t>
    </rPh>
    <phoneticPr fontId="2"/>
  </si>
  <si>
    <t>磐梯町外一市二町一ヶ村組合</t>
    <rPh sb="0" eb="3">
      <t>バンダイマチ</t>
    </rPh>
    <rPh sb="3" eb="4">
      <t>ホカ</t>
    </rPh>
    <rPh sb="4" eb="5">
      <t>１</t>
    </rPh>
    <rPh sb="5" eb="6">
      <t>シ</t>
    </rPh>
    <rPh sb="6" eb="8">
      <t>２チョウ</t>
    </rPh>
    <rPh sb="8" eb="9">
      <t>１</t>
    </rPh>
    <rPh sb="10" eb="11">
      <t>ソン</t>
    </rPh>
    <rPh sb="11" eb="13">
      <t>クミアイ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</si>
  <si>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</si>
  <si>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</si>
  <si>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</si>
  <si>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</si>
  <si>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</si>
  <si>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</si>
  <si>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</si>
  <si>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猪苗代町振興公社</t>
    <rPh sb="0" eb="4">
      <t>イナワシロマチ</t>
    </rPh>
    <rPh sb="4" eb="8">
      <t>シンコウコウシャ</t>
    </rPh>
    <phoneticPr fontId="2"/>
  </si>
  <si>
    <t>猪苗代地域開発株式会社</t>
    <rPh sb="0" eb="3">
      <t>イナワシロ</t>
    </rPh>
    <rPh sb="3" eb="7">
      <t>チイキカイハツ</t>
    </rPh>
    <rPh sb="7" eb="11">
      <t>カブシキカイシャ</t>
    </rPh>
    <phoneticPr fontId="2"/>
  </si>
  <si>
    <t>表磐梯高原開発株式会社</t>
    <rPh sb="0" eb="5">
      <t>オモテバンダイコウゲン</t>
    </rPh>
    <rPh sb="5" eb="7">
      <t>カイハツ</t>
    </rPh>
    <rPh sb="7" eb="11">
      <t>カブシキカイシャ</t>
    </rPh>
    <phoneticPr fontId="2"/>
  </si>
  <si>
    <t>株式会社まちづくり猪苗代</t>
    <rPh sb="0" eb="4">
      <t>カブシキカイシャ</t>
    </rPh>
    <rPh sb="9" eb="12">
      <t>イナワシロ</t>
    </rPh>
    <phoneticPr fontId="2"/>
  </si>
  <si>
    <t>マリーナレイク猪苗代株式会社</t>
    <rPh sb="7" eb="10">
      <t>イナワシロ</t>
    </rPh>
    <rPh sb="10" eb="14">
      <t>カブシキガイシャ</t>
    </rPh>
    <phoneticPr fontId="2"/>
  </si>
  <si>
    <t>株式会社道の駅猪苗代</t>
    <rPh sb="0" eb="4">
      <t>カブシキガイシャ</t>
    </rPh>
    <rPh sb="4" eb="5">
      <t>ミチ</t>
    </rPh>
    <rPh sb="6" eb="7">
      <t>エキ</t>
    </rPh>
    <rPh sb="7" eb="10">
      <t>イナワシロ</t>
    </rPh>
    <phoneticPr fontId="2"/>
  </si>
  <si>
    <t>-</t>
    <phoneticPr fontId="2"/>
  </si>
  <si>
    <t>教育施設整備等基金</t>
  </si>
  <si>
    <t>地域福祉基金</t>
  </si>
  <si>
    <t>森林環境譲与税基金</t>
  </si>
  <si>
    <t>小野弥太郎記念育英基金</t>
  </si>
  <si>
    <t>ふるさと水と土保全基金</t>
  </si>
  <si>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</si>
  <si>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</si>
  <si>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</si>
  <si>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</si>
  <si>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</si>
  <si>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</si>
  <si>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</si>
  <si>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</si>
  <si>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</si>
  <si>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令和６年度における将来負担比率は類似団体と比べて高い水準にある一方、有形固定資産減価償却率は類似団体よりも低い水準にある。将来負担比率は令和５年度と比較すると類似団体は現状維持、当町においては１．１％改善している。主な要因としては、分子となる将来負担額から控除される充当可能財源（主に充当可能基金）が増えた一方で、分母となる標準財政規模も増となったことが考えられる。有形固定資産減価償却率は令和５年度と比較すると類似団体では０．８％増加しており、当町は１．３％増加している。令和３年度より実施している統合中学校整備事業も令和５年度で完了したため、今後も有形固定資産減価償却率は上昇する予想である。なお、主な要因としては、経年劣化した公共施設に関する費用が年々増加傾向となっていることが考えられる。今後も公共施設等総合管理計画及び各個別施設計画に基づき、公共施設の適切な維持管理と老朽化対策に積極的に取組み最適化を図る必要がある。</t>
    <phoneticPr fontId="5"/>
  </si>
  <si>
    <t>令和６年度における類似団体との比較では、将来負担比率で２７．５％、実質公債費比率で１．４％上回った。一方、当町の比率は平成２０年度をピークに減少傾向にあり、令和５年度と比較すると、将来負担比率で１．１％改善し、実質公債費比率で０．２％の改善となった。類似団体内平均値を上回る状況が続いている要因としては、平成２５年度以降の重点施策への財源措置として一時的に内部方針を超える起債により対応してきた影響などが考えられ、統合中学校整備事業や小学校の統合による改修事業が令和５年度に完了したことから、減少に転じたと考えられ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</si>
</sst>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20" xfId="14"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7B534DC-B94F-4563-A28B-EA521D8401C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05DD-4238-B332-47D4EC1099F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106392</c:v>
                </c:pt>
                <c:pt idx="1">
                  <c:v>157265</c:v>
                </c:pt>
                <c:pt idx="2">
                  <c:v>85396</c:v>
                </c:pt>
                <c:pt idx="3">
                  <c:v>128243</c:v>
                </c:pt>
                <c:pt idx="4">
                  <c:v>69283</c:v>
                </c:pt>
              </c:numCache>
            </c:numRef>
          </c:val>
          <c:smooth val="0"/>
          <c:extLst>
            <c:ext xmlns:c16="http://schemas.microsoft.com/office/drawing/2014/chart" uri="{C3380CC4-5D6E-409C-BE32-E72D297353CC}">
              <c16:uniqueId val="{00000001-05DD-4238-B332-47D4EC1099F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5.43</c:v>
                </c:pt>
                <c:pt idx="1">
                  <c:v>5.28</c:v>
                </c:pt>
                <c:pt idx="2">
                  <c:v>5.44</c:v>
                </c:pt>
                <c:pt idx="3">
                  <c:v>7.04</c:v>
                </c:pt>
                <c:pt idx="4">
                  <c:v>7.21</c:v>
                </c:pt>
              </c:numCache>
            </c:numRef>
          </c:val>
          <c:extLst>
            <c:ext xmlns:c16="http://schemas.microsoft.com/office/drawing/2014/chart" uri="{C3380CC4-5D6E-409C-BE32-E72D297353CC}">
              <c16:uniqueId val="{00000000-A468-4639-B487-0F89EA226A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17.170000000000002</c:v>
                </c:pt>
                <c:pt idx="1">
                  <c:v>23.05</c:v>
                </c:pt>
                <c:pt idx="2">
                  <c:v>29.55</c:v>
                </c:pt>
                <c:pt idx="3">
                  <c:v>28.06</c:v>
                </c:pt>
                <c:pt idx="4">
                  <c:v>28.72</c:v>
                </c:pt>
              </c:numCache>
            </c:numRef>
          </c:val>
          <c:extLst>
            <c:ext xmlns:c16="http://schemas.microsoft.com/office/drawing/2014/chart" uri="{C3380CC4-5D6E-409C-BE32-E72D297353CC}">
              <c16:uniqueId val="{00000001-A468-4639-B487-0F89EA226A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1.21</c:v>
                </c:pt>
                <c:pt idx="1">
                  <c:v>7.03</c:v>
                </c:pt>
                <c:pt idx="2">
                  <c:v>5.94</c:v>
                </c:pt>
                <c:pt idx="3">
                  <c:v>-0.03</c:v>
                </c:pt>
                <c:pt idx="4">
                  <c:v>1.49</c:v>
                </c:pt>
              </c:numCache>
            </c:numRef>
          </c:val>
          <c:smooth val="0"/>
          <c:extLst>
            <c:ext xmlns:c16="http://schemas.microsoft.com/office/drawing/2014/chart" uri="{C3380CC4-5D6E-409C-BE32-E72D297353CC}">
              <c16:uniqueId val="{00000002-A468-4639-B487-0F89EA226A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0.27</c:v>
                </c:pt>
                <c:pt idx="2">
                  <c:v>#N/A</c:v>
                </c:pt>
                <c:pt idx="3">
                  <c:v>0.92</c:v>
                </c:pt>
                <c:pt idx="4">
                  <c:v>#N/A</c:v>
                </c:pt>
                <c:pt idx="5">
                  <c:v>0.73</c:v>
                </c:pt>
                <c:pt idx="6">
                  <c:v>#N/A</c:v>
                </c:pt>
                <c:pt idx="7">
                  <c:v>1</c:v>
                </c:pt>
                <c:pt idx="8">
                  <c:v>0</c:v>
                </c:pt>
                <c:pt idx="9">
                  <c:v>0</c:v>
                </c:pt>
              </c:numCache>
            </c:numRef>
          </c:val>
          <c:extLst>
            <c:ext xmlns:c16="http://schemas.microsoft.com/office/drawing/2014/chart" uri="{C3380CC4-5D6E-409C-BE32-E72D297353CC}">
              <c16:uniqueId val="{00000000-030B-40C0-B2D5-13A7A00AD8D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30B-40C0-B2D5-13A7A00AD8D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30B-40C0-B2D5-13A7A00AD8D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3-030B-40C0-B2D5-13A7A00AD8D4}"/>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7.0000000000000007E-2</c:v>
                </c:pt>
                <c:pt idx="2">
                  <c:v>#N/A</c:v>
                </c:pt>
                <c:pt idx="3">
                  <c:v>0.06</c:v>
                </c:pt>
                <c:pt idx="4">
                  <c:v>#N/A</c:v>
                </c:pt>
                <c:pt idx="5">
                  <c:v>7.0000000000000007E-2</c:v>
                </c:pt>
                <c:pt idx="6">
                  <c:v>#N/A</c:v>
                </c:pt>
                <c:pt idx="7">
                  <c:v>7.0000000000000007E-2</c:v>
                </c:pt>
                <c:pt idx="8">
                  <c:v>#N/A</c:v>
                </c:pt>
                <c:pt idx="9">
                  <c:v>7.0000000000000007E-2</c:v>
                </c:pt>
              </c:numCache>
            </c:numRef>
          </c:val>
          <c:extLst>
            <c:ext xmlns:c16="http://schemas.microsoft.com/office/drawing/2014/chart" uri="{C3380CC4-5D6E-409C-BE32-E72D297353CC}">
              <c16:uniqueId val="{00000004-030B-40C0-B2D5-13A7A00AD8D4}"/>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c:v>
                </c:pt>
                <c:pt idx="2">
                  <c:v>#N/A</c:v>
                </c:pt>
                <c:pt idx="3">
                  <c:v>0.17</c:v>
                </c:pt>
                <c:pt idx="4">
                  <c:v>#N/A</c:v>
                </c:pt>
                <c:pt idx="5">
                  <c:v>0.13</c:v>
                </c:pt>
                <c:pt idx="6">
                  <c:v>#N/A</c:v>
                </c:pt>
                <c:pt idx="7">
                  <c:v>0.19</c:v>
                </c:pt>
                <c:pt idx="8">
                  <c:v>#N/A</c:v>
                </c:pt>
                <c:pt idx="9">
                  <c:v>0.49</c:v>
                </c:pt>
              </c:numCache>
            </c:numRef>
          </c:val>
          <c:extLst>
            <c:ext xmlns:c16="http://schemas.microsoft.com/office/drawing/2014/chart" uri="{C3380CC4-5D6E-409C-BE32-E72D297353CC}">
              <c16:uniqueId val="{00000005-030B-40C0-B2D5-13A7A00AD8D4}"/>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1.27</c:v>
                </c:pt>
              </c:numCache>
            </c:numRef>
          </c:val>
          <c:extLst>
            <c:ext xmlns:c16="http://schemas.microsoft.com/office/drawing/2014/chart" uri="{C3380CC4-5D6E-409C-BE32-E72D297353CC}">
              <c16:uniqueId val="{00000006-030B-40C0-B2D5-13A7A00AD8D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1.1000000000000001</c:v>
                </c:pt>
                <c:pt idx="2">
                  <c:v>#N/A</c:v>
                </c:pt>
                <c:pt idx="3">
                  <c:v>1.86</c:v>
                </c:pt>
                <c:pt idx="4">
                  <c:v>#N/A</c:v>
                </c:pt>
                <c:pt idx="5">
                  <c:v>1.1299999999999999</c:v>
                </c:pt>
                <c:pt idx="6">
                  <c:v>#N/A</c:v>
                </c:pt>
                <c:pt idx="7">
                  <c:v>0.84</c:v>
                </c:pt>
                <c:pt idx="8">
                  <c:v>#N/A</c:v>
                </c:pt>
                <c:pt idx="9">
                  <c:v>1.33</c:v>
                </c:pt>
              </c:numCache>
            </c:numRef>
          </c:val>
          <c:extLst>
            <c:ext xmlns:c16="http://schemas.microsoft.com/office/drawing/2014/chart" uri="{C3380CC4-5D6E-409C-BE32-E72D297353CC}">
              <c16:uniqueId val="{00000007-030B-40C0-B2D5-13A7A00AD8D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5.43</c:v>
                </c:pt>
                <c:pt idx="2">
                  <c:v>#N/A</c:v>
                </c:pt>
                <c:pt idx="3">
                  <c:v>5.28</c:v>
                </c:pt>
                <c:pt idx="4">
                  <c:v>#N/A</c:v>
                </c:pt>
                <c:pt idx="5">
                  <c:v>5.43</c:v>
                </c:pt>
                <c:pt idx="6">
                  <c:v>#N/A</c:v>
                </c:pt>
                <c:pt idx="7">
                  <c:v>7.03</c:v>
                </c:pt>
                <c:pt idx="8">
                  <c:v>#N/A</c:v>
                </c:pt>
                <c:pt idx="9">
                  <c:v>7.2</c:v>
                </c:pt>
              </c:numCache>
            </c:numRef>
          </c:val>
          <c:extLst>
            <c:ext xmlns:c16="http://schemas.microsoft.com/office/drawing/2014/chart" uri="{C3380CC4-5D6E-409C-BE32-E72D297353CC}">
              <c16:uniqueId val="{00000008-030B-40C0-B2D5-13A7A00AD8D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13.36</c:v>
                </c:pt>
                <c:pt idx="2">
                  <c:v>#N/A</c:v>
                </c:pt>
                <c:pt idx="3">
                  <c:v>11.34</c:v>
                </c:pt>
                <c:pt idx="4">
                  <c:v>#N/A</c:v>
                </c:pt>
                <c:pt idx="5">
                  <c:v>11.13</c:v>
                </c:pt>
                <c:pt idx="6">
                  <c:v>#N/A</c:v>
                </c:pt>
                <c:pt idx="7">
                  <c:v>9.86</c:v>
                </c:pt>
                <c:pt idx="8">
                  <c:v>#N/A</c:v>
                </c:pt>
                <c:pt idx="9">
                  <c:v>9.35</c:v>
                </c:pt>
              </c:numCache>
            </c:numRef>
          </c:val>
          <c:extLst>
            <c:ext xmlns:c16="http://schemas.microsoft.com/office/drawing/2014/chart" uri="{C3380CC4-5D6E-409C-BE32-E72D297353CC}">
              <c16:uniqueId val="{00000009-030B-40C0-B2D5-13A7A00AD8D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903</c:v>
                </c:pt>
                <c:pt idx="5">
                  <c:v>900</c:v>
                </c:pt>
                <c:pt idx="8">
                  <c:v>923</c:v>
                </c:pt>
                <c:pt idx="11">
                  <c:v>918</c:v>
                </c:pt>
                <c:pt idx="14">
                  <c:v>854</c:v>
                </c:pt>
              </c:numCache>
            </c:numRef>
          </c:val>
          <c:extLst>
            <c:ext xmlns:c16="http://schemas.microsoft.com/office/drawing/2014/chart" uri="{C3380CC4-5D6E-409C-BE32-E72D297353CC}">
              <c16:uniqueId val="{00000000-434E-48A9-91FD-C32078F1CDA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34E-48A9-91FD-C32078F1CDA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34E-48A9-91FD-C32078F1CDA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c:v>
                </c:pt>
                <c:pt idx="3">
                  <c:v>8</c:v>
                </c:pt>
                <c:pt idx="6">
                  <c:v>8</c:v>
                </c:pt>
                <c:pt idx="9">
                  <c:v>9</c:v>
                </c:pt>
                <c:pt idx="12">
                  <c:v>21</c:v>
                </c:pt>
              </c:numCache>
            </c:numRef>
          </c:val>
          <c:extLst>
            <c:ext xmlns:c16="http://schemas.microsoft.com/office/drawing/2014/chart" uri="{C3380CC4-5D6E-409C-BE32-E72D297353CC}">
              <c16:uniqueId val="{00000003-434E-48A9-91FD-C32078F1CDA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359</c:v>
                </c:pt>
                <c:pt idx="3">
                  <c:v>341</c:v>
                </c:pt>
                <c:pt idx="6">
                  <c:v>323</c:v>
                </c:pt>
                <c:pt idx="9">
                  <c:v>311</c:v>
                </c:pt>
                <c:pt idx="12">
                  <c:v>257</c:v>
                </c:pt>
              </c:numCache>
            </c:numRef>
          </c:val>
          <c:extLst>
            <c:ext xmlns:c16="http://schemas.microsoft.com/office/drawing/2014/chart" uri="{C3380CC4-5D6E-409C-BE32-E72D297353CC}">
              <c16:uniqueId val="{00000004-434E-48A9-91FD-C32078F1CDA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34E-48A9-91FD-C32078F1CDA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34E-48A9-91FD-C32078F1CDA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1019</c:v>
                </c:pt>
                <c:pt idx="3">
                  <c:v>1062</c:v>
                </c:pt>
                <c:pt idx="6">
                  <c:v>1048</c:v>
                </c:pt>
                <c:pt idx="9">
                  <c:v>1045</c:v>
                </c:pt>
                <c:pt idx="12">
                  <c:v>1058</c:v>
                </c:pt>
              </c:numCache>
            </c:numRef>
          </c:val>
          <c:extLst>
            <c:ext xmlns:c16="http://schemas.microsoft.com/office/drawing/2014/chart" uri="{C3380CC4-5D6E-409C-BE32-E72D297353CC}">
              <c16:uniqueId val="{00000007-434E-48A9-91FD-C32078F1CDA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483</c:v>
                </c:pt>
                <c:pt idx="2">
                  <c:v>#N/A</c:v>
                </c:pt>
                <c:pt idx="3">
                  <c:v>#N/A</c:v>
                </c:pt>
                <c:pt idx="4">
                  <c:v>511</c:v>
                </c:pt>
                <c:pt idx="5">
                  <c:v>#N/A</c:v>
                </c:pt>
                <c:pt idx="6">
                  <c:v>#N/A</c:v>
                </c:pt>
                <c:pt idx="7">
                  <c:v>456</c:v>
                </c:pt>
                <c:pt idx="8">
                  <c:v>#N/A</c:v>
                </c:pt>
                <c:pt idx="9">
                  <c:v>#N/A</c:v>
                </c:pt>
                <c:pt idx="10">
                  <c:v>447</c:v>
                </c:pt>
                <c:pt idx="11">
                  <c:v>#N/A</c:v>
                </c:pt>
                <c:pt idx="12">
                  <c:v>#N/A</c:v>
                </c:pt>
                <c:pt idx="13">
                  <c:v>482</c:v>
                </c:pt>
                <c:pt idx="14">
                  <c:v>#N/A</c:v>
                </c:pt>
              </c:numCache>
            </c:numRef>
          </c:val>
          <c:smooth val="0"/>
          <c:extLst>
            <c:ext xmlns:c16="http://schemas.microsoft.com/office/drawing/2014/chart" uri="{C3380CC4-5D6E-409C-BE32-E72D297353CC}">
              <c16:uniqueId val="{00000008-434E-48A9-91FD-C32078F1CDA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8758</c:v>
                </c:pt>
                <c:pt idx="5">
                  <c:v>8767</c:v>
                </c:pt>
                <c:pt idx="8">
                  <c:v>8500</c:v>
                </c:pt>
                <c:pt idx="11">
                  <c:v>8370</c:v>
                </c:pt>
                <c:pt idx="14">
                  <c:v>7959</c:v>
                </c:pt>
              </c:numCache>
            </c:numRef>
          </c:val>
          <c:extLst>
            <c:ext xmlns:c16="http://schemas.microsoft.com/office/drawing/2014/chart" uri="{C3380CC4-5D6E-409C-BE32-E72D297353CC}">
              <c16:uniqueId val="{00000000-CB65-4B62-9744-6403FE0BD89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358</c:v>
                </c:pt>
                <c:pt idx="5">
                  <c:v>311</c:v>
                </c:pt>
                <c:pt idx="8">
                  <c:v>272</c:v>
                </c:pt>
                <c:pt idx="11">
                  <c:v>225</c:v>
                </c:pt>
                <c:pt idx="14">
                  <c:v>190</c:v>
                </c:pt>
              </c:numCache>
            </c:numRef>
          </c:val>
          <c:extLst>
            <c:ext xmlns:c16="http://schemas.microsoft.com/office/drawing/2014/chart" uri="{C3380CC4-5D6E-409C-BE32-E72D297353CC}">
              <c16:uniqueId val="{00000001-CB65-4B62-9744-6403FE0BD89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2359</c:v>
                </c:pt>
                <c:pt idx="5">
                  <c:v>2570</c:v>
                </c:pt>
                <c:pt idx="8">
                  <c:v>2953</c:v>
                </c:pt>
                <c:pt idx="11">
                  <c:v>2551</c:v>
                </c:pt>
                <c:pt idx="14">
                  <c:v>2638</c:v>
                </c:pt>
              </c:numCache>
            </c:numRef>
          </c:val>
          <c:extLst>
            <c:ext xmlns:c16="http://schemas.microsoft.com/office/drawing/2014/chart" uri="{C3380CC4-5D6E-409C-BE32-E72D297353CC}">
              <c16:uniqueId val="{00000002-CB65-4B62-9744-6403FE0BD89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B65-4B62-9744-6403FE0BD89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B65-4B62-9744-6403FE0BD89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B65-4B62-9744-6403FE0BD89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842</c:v>
                </c:pt>
                <c:pt idx="3">
                  <c:v>782</c:v>
                </c:pt>
                <c:pt idx="6">
                  <c:v>720</c:v>
                </c:pt>
                <c:pt idx="9">
                  <c:v>693</c:v>
                </c:pt>
                <c:pt idx="12">
                  <c:v>717</c:v>
                </c:pt>
              </c:numCache>
            </c:numRef>
          </c:val>
          <c:extLst>
            <c:ext xmlns:c16="http://schemas.microsoft.com/office/drawing/2014/chart" uri="{C3380CC4-5D6E-409C-BE32-E72D297353CC}">
              <c16:uniqueId val="{00000006-CB65-4B62-9744-6403FE0BD89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30</c:v>
                </c:pt>
                <c:pt idx="3">
                  <c:v>44</c:v>
                </c:pt>
                <c:pt idx="6">
                  <c:v>44</c:v>
                </c:pt>
                <c:pt idx="9">
                  <c:v>67</c:v>
                </c:pt>
                <c:pt idx="12">
                  <c:v>88</c:v>
                </c:pt>
              </c:numCache>
            </c:numRef>
          </c:val>
          <c:extLst>
            <c:ext xmlns:c16="http://schemas.microsoft.com/office/drawing/2014/chart" uri="{C3380CC4-5D6E-409C-BE32-E72D297353CC}">
              <c16:uniqueId val="{00000007-CB65-4B62-9744-6403FE0BD89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4038</c:v>
                </c:pt>
                <c:pt idx="3">
                  <c:v>3774</c:v>
                </c:pt>
                <c:pt idx="6">
                  <c:v>3609</c:v>
                </c:pt>
                <c:pt idx="9">
                  <c:v>3172</c:v>
                </c:pt>
                <c:pt idx="12">
                  <c:v>3213</c:v>
                </c:pt>
              </c:numCache>
            </c:numRef>
          </c:val>
          <c:extLst>
            <c:ext xmlns:c16="http://schemas.microsoft.com/office/drawing/2014/chart" uri="{C3380CC4-5D6E-409C-BE32-E72D297353CC}">
              <c16:uniqueId val="{00000008-CB65-4B62-9744-6403FE0BD89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B65-4B62-9744-6403FE0BD89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8735</c:v>
                </c:pt>
                <c:pt idx="3">
                  <c:v>8820</c:v>
                </c:pt>
                <c:pt idx="6">
                  <c:v>8686</c:v>
                </c:pt>
                <c:pt idx="9">
                  <c:v>8584</c:v>
                </c:pt>
                <c:pt idx="12">
                  <c:v>8129</c:v>
                </c:pt>
              </c:numCache>
            </c:numRef>
          </c:val>
          <c:extLst>
            <c:ext xmlns:c16="http://schemas.microsoft.com/office/drawing/2014/chart" uri="{C3380CC4-5D6E-409C-BE32-E72D297353CC}">
              <c16:uniqueId val="{0000000A-CB65-4B62-9744-6403FE0BD89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2171</c:v>
                </c:pt>
                <c:pt idx="2">
                  <c:v>#N/A</c:v>
                </c:pt>
                <c:pt idx="3">
                  <c:v>#N/A</c:v>
                </c:pt>
                <c:pt idx="4">
                  <c:v>1773</c:v>
                </c:pt>
                <c:pt idx="5">
                  <c:v>#N/A</c:v>
                </c:pt>
                <c:pt idx="6">
                  <c:v>#N/A</c:v>
                </c:pt>
                <c:pt idx="7">
                  <c:v>1334</c:v>
                </c:pt>
                <c:pt idx="8">
                  <c:v>#N/A</c:v>
                </c:pt>
                <c:pt idx="9">
                  <c:v>#N/A</c:v>
                </c:pt>
                <c:pt idx="10">
                  <c:v>1369</c:v>
                </c:pt>
                <c:pt idx="11">
                  <c:v>#N/A</c:v>
                </c:pt>
                <c:pt idx="12">
                  <c:v>#N/A</c:v>
                </c:pt>
                <c:pt idx="13">
                  <c:v>1360</c:v>
                </c:pt>
                <c:pt idx="14">
                  <c:v>#N/A</c:v>
                </c:pt>
              </c:numCache>
            </c:numRef>
          </c:val>
          <c:smooth val="0"/>
          <c:extLst>
            <c:ext xmlns:c16="http://schemas.microsoft.com/office/drawing/2014/chart" uri="{C3380CC4-5D6E-409C-BE32-E72D297353CC}">
              <c16:uniqueId val="{0000000B-CB65-4B62-9744-6403FE0BD89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1678</c:v>
                </c:pt>
                <c:pt idx="1">
                  <c:v>1587</c:v>
                </c:pt>
                <c:pt idx="2">
                  <c:v>1656</c:v>
                </c:pt>
              </c:numCache>
            </c:numRef>
          </c:val>
          <c:extLst>
            <c:ext xmlns:c16="http://schemas.microsoft.com/office/drawing/2014/chart" uri="{C3380CC4-5D6E-409C-BE32-E72D297353CC}">
              <c16:uniqueId val="{00000000-688B-4E7B-AE2F-6C3826D2850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107</c:v>
                </c:pt>
                <c:pt idx="1">
                  <c:v>107</c:v>
                </c:pt>
                <c:pt idx="2">
                  <c:v>107</c:v>
                </c:pt>
              </c:numCache>
            </c:numRef>
          </c:val>
          <c:extLst>
            <c:ext xmlns:c16="http://schemas.microsoft.com/office/drawing/2014/chart" uri="{C3380CC4-5D6E-409C-BE32-E72D297353CC}">
              <c16:uniqueId val="{00000001-688B-4E7B-AE2F-6C3826D2850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860</c:v>
                </c:pt>
                <c:pt idx="1">
                  <c:v>488</c:v>
                </c:pt>
                <c:pt idx="2">
                  <c:v>479</c:v>
                </c:pt>
              </c:numCache>
            </c:numRef>
          </c:val>
          <c:extLst>
            <c:ext xmlns:c16="http://schemas.microsoft.com/office/drawing/2014/chart" uri="{C3380CC4-5D6E-409C-BE32-E72D297353CC}">
              <c16:uniqueId val="{00000002-688B-4E7B-AE2F-6C3826D2850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{9315E866-D260-4102-9914-1127FC0C4024}</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187D-4EDA-A42E-9B4B700B7CB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{62745A26-AA67-4CEC-8F88-EC9DC73FCB07}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7D-4EDA-A42E-9B4B700B7CB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{36F7B4BF-10C1-45F2-84D3-3DF00D4DBED3}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7D-4EDA-A42E-9B4B700B7CB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{ABDC7BBF-2178-44D8-88BD-BA94E1457B6A}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7D-4EDA-A42E-9B4B700B7CB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{FCC64924-8A65-4BCE-8FBB-21A87A5BE990}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7D-4EDA-A42E-9B4B700B7CBF}"/>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{4A9A7C9D-3747-4A68-AD1E-9B18A6C179AB}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187D-4EDA-A42E-9B4B700B7CBF}"/>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{26F7781C-15FD-46BD-B838-2C28D6B1F0CE}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187D-4EDA-A42E-9B4B700B7CBF}"/>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{24C2237D-7E02-4B56-9714-ED8D7302CDFF}</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187D-4EDA-A42E-9B4B700B7CBF}"/>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{C243089B-0990-4F98-B854-144182AC96F8}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187D-4EDA-A42E-9B4B700B7CB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59.3</c:v>
                </c:pt>
                <c:pt idx="8">
                  <c:v>59.1</c:v>
                </c:pt>
                <c:pt idx="16">
                  <c:v>60.9</c:v>
                </c:pt>
                <c:pt idx="24">
                  <c:v>61.8</c:v>
                </c:pt>
                <c:pt idx="32">
                  <c:v>63.1</c:v>
                </c:pt>
              </c:numCache>
            </c:numRef>
          </c:xVal>
          <c:yVal>
            <c:numRef>
              <c:f>公会計指標分析・財政指標組合せ分析表!$BP$51:$DC$51</c:f>
              <c:numCache>
                <c:formatCode>#,##0.0;"▲ "#,##0.0</c:formatCode>
                <c:ptCount val="40"/>
                <c:pt idx="0">
                  <c:v>46.8</c:v>
                </c:pt>
                <c:pt idx="8">
                  <c:v>35.6</c:v>
                </c:pt>
                <c:pt idx="16">
                  <c:v>27.7</c:v>
                </c:pt>
                <c:pt idx="24">
                  <c:v>28.6</c:v>
                </c:pt>
                <c:pt idx="32">
                  <c:v>27.5</c:v>
                </c:pt>
              </c:numCache>
            </c:numRef>
          </c:yVal>
          <c:smooth val="0"/>
          <c:extLst>
            <c:ext xmlns:c16="http://schemas.microsoft.com/office/drawing/2014/chart" uri="{C3380CC4-5D6E-409C-BE32-E72D297353CC}">
              <c16:uniqueId val="{00000009-187D-4EDA-A42E-9B4B700B7CB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{1794FC6A-9765-4FBE-BA33-E53DC150D3B5}</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187D-4EDA-A42E-9B4B700B7CB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{D155BD60-E5D9-436B-A3A5-60D1DDAE79B3}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7D-4EDA-A42E-9B4B700B7CB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{14D48F2A-873A-469D-BCE1-351DBC1BAD23}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7D-4EDA-A42E-9B4B700B7CB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{504D4EC2-6255-4C5D-885B-3410CA5B1E5E}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7D-4EDA-A42E-9B4B700B7CB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{F7364474-6586-4F5C-9EFE-5DF99EF59A25}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7D-4EDA-A42E-9B4B700B7CBF}"/>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{5757A54B-1CD2-48C2-9CDD-4469DE017635}</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187D-4EDA-A42E-9B4B700B7CBF}"/>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{36D56F07-85D5-4BEB-A394-D145E1E1396F}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187D-4EDA-A42E-9B4B700B7CBF}"/>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{2CE8736A-9313-4534-A5A0-D2115AF96FE8}</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187D-4EDA-A42E-9B4B700B7CBF}"/>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{1B855CD8-0863-4C5F-BAEF-D8B9F4CE3DCB}</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187D-4EDA-A42E-9B4B700B7CB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62.9</c:v>
                </c:pt>
                <c:pt idx="16">
                  <c:v>63.3</c:v>
                </c:pt>
                <c:pt idx="24">
                  <c:v>64.400000000000006</c:v>
                </c:pt>
                <c:pt idx="32">
                  <c:v>65.2</c:v>
                </c:pt>
              </c:numCache>
            </c:numRef>
          </c:xVal>
          <c:yVal>
            <c:numRef>
              <c:f>公会計指標分析・財政指標組合せ分析表!$BP$55:$DC$55</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187D-4EDA-A42E-9B4B700B7CBF}"/>
            </c:ext>
          </c:extLst>
        </c:ser>
        <c:dLbls>
          <c:showLegendKey val="0"/>
          <c:showVal val="1"/>
          <c:showCatName val="0"/>
          <c:showSerName val="0"/>
          <c:showPercent val="0"/>
          <c:showBubbleSize val="0"/>
        </c:dLbls>
        <c:axId val="46179840"/>
        <c:axId val="46181760"/>
      </c:scatterChart>
      <c:valAx>
        <c:axId val="46179840"/>
        <c:scaling>
          <c:orientation val="maxMin"/>
          <c:max val="66"/>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{24934EED-BA6B-4ED8-A43C-F8E57747AE4D}</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18CE-47DE-ADD7-F7EECE65EC7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{22F208DE-3066-4CB7-BB83-3E3C6A8D57DD}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CE-47DE-ADD7-F7EECE65EC7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{E941C9FA-71BF-4C8C-B32C-7C6EB34F7CA6}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CE-47DE-ADD7-F7EECE65EC7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{4BC278A6-0609-4C53-9D49-EC2885F6E647}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CE-47DE-ADD7-F7EECE65EC7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{9982661F-C41D-41C9-9D3A-8E63DD144C03}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CE-47DE-ADD7-F7EECE65EC7D}"/>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{B0245F18-397F-407E-970C-7BA2357B8F4F}</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18CE-47DE-ADD7-F7EECE65EC7D}"/>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{B56C7687-23ED-428C-B923-F12ACA2385A5}</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18CE-47DE-ADD7-F7EECE65EC7D}"/>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{8A27B7A2-D838-493D-8DA5-A391D0217BB9}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18CE-47DE-ADD7-F7EECE65EC7D}"/>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{0529521D-BBA6-4F9C-91C8-6FDDF59158A3}</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18CE-47DE-ADD7-F7EECE65EC7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10.7</c:v>
                </c:pt>
                <c:pt idx="8">
                  <c:v>10.3</c:v>
                </c:pt>
                <c:pt idx="16">
                  <c:v>10</c:v>
                </c:pt>
                <c:pt idx="24">
                  <c:v>9.6999999999999993</c:v>
                </c:pt>
                <c:pt idx="32">
                  <c:v>9.5</c:v>
                </c:pt>
              </c:numCache>
            </c:numRef>
          </c:xVal>
          <c:yVal>
            <c:numRef>
              <c:f>公会計指標分析・財政指標組合せ分析表!$BP$73:$DC$73</c:f>
              <c:numCache>
                <c:formatCode>#,##0.0;"▲ "#,##0.0</c:formatCode>
                <c:ptCount val="40"/>
                <c:pt idx="0">
                  <c:v>46.8</c:v>
                </c:pt>
                <c:pt idx="8">
                  <c:v>35.6</c:v>
                </c:pt>
                <c:pt idx="16">
                  <c:v>27.7</c:v>
                </c:pt>
                <c:pt idx="24">
                  <c:v>28.6</c:v>
                </c:pt>
                <c:pt idx="32">
                  <c:v>27.5</c:v>
                </c:pt>
              </c:numCache>
            </c:numRef>
          </c:yVal>
          <c:smooth val="0"/>
          <c:extLst>
            <c:ext xmlns:c16="http://schemas.microsoft.com/office/drawing/2014/chart" uri="{C3380CC4-5D6E-409C-BE32-E72D297353CC}">
              <c16:uniqueId val="{00000009-18CE-47DE-ADD7-F7EECE65EC7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{06ED096E-AC3A-4FBD-9D9C-7A20568A0F2C}</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18CE-47DE-ADD7-F7EECE65EC7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{C76F048B-781B-4F3C-B08B-E05D01BA8898}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CE-47DE-ADD7-F7EECE65EC7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{EFD9CC2D-E3ED-4A5A-97C3-DDAB165F25DC}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CE-47DE-ADD7-F7EECE65EC7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{18CCC8F5-76AF-464D-A567-0380EB7429BE}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CE-47DE-ADD7-F7EECE65EC7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{66781472-5541-4F0D-8D45-718E2004AAE0}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CE-47DE-ADD7-F7EECE65EC7D}"/>
                </c:ext>
              </c:extLst>
            </c:dLbl>
            <c:dLbl>
              <c:idx val="8"/>
              <c:layout>
                <c:manualLayout>
                  <c:x val="0"/>
                  <c:y val="3.6497187834567545E-3"/>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{0CA073D7-E295-4FDB-A47B-09AAF65226B3}</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18CE-47DE-ADD7-F7EECE65EC7D}"/>
                </c:ext>
              </c:extLst>
            </c:dLbl>
            <c:dLbl>
              <c:idx val="16"/>
              <c:layout>
                <c:manualLayout>
                  <c:x val="0"/>
                  <c:y val="-3.8605883799447502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{0665E793-FABA-4910-B5AD-176F6EB9C279}</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18CE-47DE-ADD7-F7EECE65EC7D}"/>
                </c:ext>
              </c:extLst>
            </c:dLbl>
            <c:dLbl>
              <c:idx val="24"/>
              <c:layout>
                <c:manualLayout>
                  <c:x val="0"/>
                  <c:y val="3.6399065145930526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{2FBE9033-8462-4709-9915-D54C4BFFD2CD}</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18CE-47DE-ADD7-F7EECE65EC7D}"/>
                </c:ext>
              </c:extLst>
            </c:dLbl>
            <c:dLbl>
              <c:idx val="32"/>
              <c:layout>
                <c:manualLayout>
                  <c:x val="0"/>
                  <c:y val="-1.4423863985857032E-3"/>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{A4CE3F87-0CA0-4360-9E2A-109123C3F6F4}</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18CE-47DE-ADD7-F7EECE65EC7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8</c:v>
                </c:pt>
                <c:pt idx="16">
                  <c:v>8</c:v>
                </c:pt>
                <c:pt idx="24">
                  <c:v>8.1</c:v>
                </c:pt>
                <c:pt idx="32">
                  <c:v>8.1</c:v>
                </c:pt>
              </c:numCache>
            </c:numRef>
          </c:xVal>
          <c:yVal>
            <c:numRef>
              <c:f>公会計指標分析・財政指標組合せ分析表!$BP$77:$DC$77</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18CE-47DE-ADD7-F7EECE65EC7D}"/>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福島県猪苗代町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令和６年度は、償還終了となった起債が例年より少なかったことから元利償還金が前年度比</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百万円増の</a:t>
          </a:r>
          <a:r>
            <a:rPr kumimoji="1" lang="en-US" altLang="ja-JP" sz="1400">
              <a:latin typeface="ＭＳ ゴシック" pitchFamily="49" charset="-128"/>
              <a:ea typeface="ＭＳ ゴシック" pitchFamily="49" charset="-128"/>
            </a:rPr>
            <a:t>1,058</a:t>
          </a:r>
          <a:r>
            <a:rPr kumimoji="1" lang="ja-JP" altLang="en-US" sz="1400">
              <a:latin typeface="ＭＳ ゴシック" pitchFamily="49" charset="-128"/>
              <a:ea typeface="ＭＳ ゴシック" pitchFamily="49" charset="-128"/>
            </a:rPr>
            <a:t>百万円となった。公営事業債の元利償還金に対する繰入金は、下水道事業において資本費平準化債の制度拡充によって繰出金決算額等が抑制されたことで、前年度比</a:t>
          </a:r>
          <a:r>
            <a:rPr kumimoji="1" lang="en-US" altLang="ja-JP" sz="1400">
              <a:latin typeface="ＭＳ ゴシック" pitchFamily="49" charset="-128"/>
              <a:ea typeface="ＭＳ ゴシック" pitchFamily="49" charset="-128"/>
            </a:rPr>
            <a:t>54</a:t>
          </a:r>
          <a:r>
            <a:rPr kumimoji="1" lang="ja-JP" altLang="en-US" sz="1400">
              <a:latin typeface="ＭＳ ゴシック" pitchFamily="49" charset="-128"/>
              <a:ea typeface="ＭＳ ゴシック" pitchFamily="49" charset="-128"/>
            </a:rPr>
            <a:t>百万円減となった。</a:t>
          </a:r>
        </a:p>
        <a:p>
          <a:r>
            <a:rPr kumimoji="1" lang="ja-JP" altLang="en-US" sz="1400">
              <a:latin typeface="ＭＳ ゴシック" pitchFamily="49" charset="-128"/>
              <a:ea typeface="ＭＳ ゴシック" pitchFamily="49" charset="-128"/>
            </a:rPr>
            <a:t>　実質公債費比率は、単年度実質公債費比率で</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ポイント増となったものの、過去３年平均は</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9.5</a:t>
          </a:r>
          <a:r>
            <a:rPr kumimoji="1" lang="ja-JP" altLang="en-US" sz="1400">
              <a:latin typeface="ＭＳ ゴシック" pitchFamily="49" charset="-128"/>
              <a:ea typeface="ＭＳ ゴシック" pitchFamily="49" charset="-128"/>
            </a:rPr>
            <a:t>％となった。今後も健全化比率の状況に十分注意を払いながら、財源確保を図っていく。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福島県猪苗代町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令和６年度の将来負担比率は</a:t>
          </a:r>
          <a:r>
            <a:rPr kumimoji="1" lang="en-US" altLang="ja-JP" sz="1400">
              <a:latin typeface="ＭＳ ゴシック" pitchFamily="49" charset="-128"/>
              <a:ea typeface="ＭＳ ゴシック" pitchFamily="49" charset="-128"/>
            </a:rPr>
            <a:t>27.5</a:t>
          </a:r>
          <a:r>
            <a:rPr kumimoji="1" lang="ja-JP" altLang="en-US" sz="1400">
              <a:latin typeface="ＭＳ ゴシック" pitchFamily="49" charset="-128"/>
              <a:ea typeface="ＭＳ ゴシック" pitchFamily="49" charset="-128"/>
            </a:rPr>
            <a:t>％で、前年度を</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ポイント下回った。将来負担額の内訳は、地方債の現在高が</a:t>
          </a:r>
          <a:r>
            <a:rPr kumimoji="1" lang="en-US" altLang="ja-JP" sz="1400">
              <a:latin typeface="ＭＳ ゴシック" pitchFamily="49" charset="-128"/>
              <a:ea typeface="ＭＳ ゴシック" pitchFamily="49" charset="-128"/>
            </a:rPr>
            <a:t>66.9</a:t>
          </a:r>
          <a:r>
            <a:rPr kumimoji="1" lang="ja-JP" altLang="en-US" sz="1400">
              <a:latin typeface="ＭＳ ゴシック" pitchFamily="49" charset="-128"/>
              <a:ea typeface="ＭＳ ゴシック" pitchFamily="49" charset="-128"/>
            </a:rPr>
            <a:t>％、公営企業債等繰入見込額と合わせると</a:t>
          </a:r>
          <a:r>
            <a:rPr kumimoji="1" lang="en-US" altLang="ja-JP" sz="1400">
              <a:latin typeface="ＭＳ ゴシック" pitchFamily="49" charset="-128"/>
              <a:ea typeface="ＭＳ ゴシック" pitchFamily="49" charset="-128"/>
            </a:rPr>
            <a:t>93.3</a:t>
          </a:r>
          <a:r>
            <a:rPr kumimoji="1" lang="ja-JP" altLang="en-US" sz="1400">
              <a:latin typeface="ＭＳ ゴシック" pitchFamily="49" charset="-128"/>
              <a:ea typeface="ＭＳ ゴシック" pitchFamily="49" charset="-128"/>
            </a:rPr>
            <a:t>％を占めている。</a:t>
          </a:r>
        </a:p>
        <a:p>
          <a:r>
            <a:rPr kumimoji="1" lang="ja-JP" altLang="en-US" sz="1400">
              <a:latin typeface="ＭＳ ゴシック" pitchFamily="49" charset="-128"/>
              <a:ea typeface="ＭＳ ゴシック" pitchFamily="49" charset="-128"/>
            </a:rPr>
            <a:t>　地方債の現在高は発行抑制や繰上償還等の実施により順調に減少してきたが、令和２年度からは統合中学校整備事業により一時的に増加に転じた。しかしながら、当該事業の完了により令和４年度以降再び減少となっている。</a:t>
          </a:r>
        </a:p>
        <a:p>
          <a:r>
            <a:rPr kumimoji="1" lang="ja-JP" altLang="en-US" sz="1400">
              <a:latin typeface="ＭＳ ゴシック" pitchFamily="49" charset="-128"/>
              <a:ea typeface="ＭＳ ゴシック" pitchFamily="49" charset="-128"/>
            </a:rPr>
            <a:t>　将来的には過疎対策事業債等の基準財政需要額に算入される起債を中心におこなうことにより、概ね現在の比率と同程度で推移する見通しである。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福島県猪苗代町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・令和６年度は、小中学校に係る工事及び備品購入に教育施設整備等基金から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32,859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千円を取り崩し充当した一方、財政調整基金に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68,604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千円、森林環境譲与税基金に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千円、そば大豆等刈取機械整備基金に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千円を積み立てたこと等により、基金全体で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60,446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・財政調整基金は、標準財政規模の１０％を保持するよう努める。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・教育施設整備等基金は、各種教育施設整備事業等の財源として計画的に取り崩しを予定しているため減少する見込み。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・教育施設整備等基金：教育施設の整備等に要する資金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・地域福祉基金：高齢者等の在宅福祉の向上及び健康の保持に資する事業、高齢者等に係るボランティア活動の活発化に資する事業、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その他高齢者の保健福祉の増進に関する事業に要する資金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・小野弥太郎記念育英基金：奨学資金貸与に要する資金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・ふるさと水と土保全基金：土地改良施設の機能を活用し、集落共同活動を推進する事業に要する資金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・そば大豆等刈取機械整備基金：そば、大豆等の刈取機械整備に充てる資金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・森林環境譲与税基金：森林の整備並びに森林の整備を担うべき人材の育成及び確保、森林の有する公益的機能に関する普及啓発、</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木材の利用の促進その他の森林整備の促進に要する資金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・中津川渓谷レストハウス基金：レストハウス施設の改修等に要する資金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・教育施設整備等基金：今後の事業に備え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千円を積み立てた一方、小中学校に係る工事及び備品購入に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32,859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・小野弥太郎記念育英基金：奨学資金貸付金の財源とするため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・そば大豆等刈取機械整備基金：そば大豆等刈取機械整備等の財源とするため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・森林環境譲与税基金：森林整備促進事業等の財源とするため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・中津川渓谷レストハウス基金：施設改修等の財源とするため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・教育施設整備等基金：各種教育施設整備事業等の財源として計画的に取り崩しを予定。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・その他特定目的基金全体：各施設等の長寿命化事業に見込まれる特定の財政支出に備え、一定額を確保していく。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・地方交付税や地方特例交付金等の歳入増により財政調整基金への積み立てを実施したことから増。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・標準財政規模の１０％を保持するよう努める。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・基金利子の積み立てによる微増。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・当面は大幅な変動はない見込みだが、金利変動等の公債費償還リスクに備え確保に努める。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1A0084E-0889-4055-98FC-6D7BECA64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E75CD9C-609F-45C5-8817-2FE239738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4151E2D1-75E0-40BD-B015-E06580D45320}"/>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D1221C3F-FA92-490C-B61A-9E47A30BA49C}"/>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4094A3DC-A72C-43ED-B8BB-30ED739561E3}"/>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AD99ED4-B41F-4F4F-8A07-FF150DA25928}"/>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F7CB8CD-D6F2-4C9F-BE31-2CCF0F172F6D}"/>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13E948A0-E6DF-434D-97A8-AA37917240A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DDA44AB4-FD54-424F-92A1-6DF02AC8A373}"/>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98F6CAC9-192C-480E-B3A5-817F7FB220F3}"/>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DDFE3A6-D254-4D6E-AFC6-630D50358B23}"/>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CD06875-029C-4642-8AEF-D3D9B73FF2B6}"/>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F13B273-98E3-4AAE-A1A4-D18477678405}"/>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ABB5F55-7787-4B85-8F6F-8A8EDB32F9C7}"/>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5ACAB6D-9463-4DB8-B952-CED1036E5A8E}"/>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C6D168EB-963E-41C2-8544-03EB44C8FE13}"/>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889C104-396E-4973-86AB-55C2865FA7F7}"/>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EDA4B34-42FB-45F0-94AD-40DE662B9DB5}"/>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142D34A-337A-4C10-867C-378E11E08193}"/>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66F381B1-4540-4A86-98A5-88DF02C4E7B9}"/>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FF2ABEF-7801-416C-9B27-D5762D8C185C}"/>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FAE29A47-0287-4211-AF10-9E950099CACA}"/>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8ED0AB0-3825-4A47-BC6B-90419F5A3796}"/>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5B879D6-C21B-4B3B-B811-0471CBDFCB38}"/>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0B2A05F-A4EE-4A4A-ADBE-C398FF78FB34}"/>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F8F1640-2685-46BC-AA68-8A3FE7744BAD}"/>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D15874D-CC22-40C1-BFF1-AAC73E4FF0EA}"/>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3190BD77-B2EB-4B71-80C8-410EEA90D85B}"/>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4AC3D47-102B-4C8E-B4BE-845EED0F2B11}"/>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53B708E-8E6D-47A6-943A-E2C1F4AF517F}"/>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51A9520-370A-4D3B-BD40-B13C04038C07}"/>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71FB0915-F59E-44C8-9454-00DCAF258305}"/>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F6F88035-F811-4C00-BA2E-FD602B711286}"/>
            </a:ext>
          </a:extLst>
        </xdr:cNvPr>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17E93FA5-11D0-4CF9-AD79-C11B76420B1E}"/>
            </a:ext>
          </a:extLst>
        </xdr:cNvPr>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339D146-6339-4A0E-A730-4BA212A70D5B}"/>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C6A31A77-F95D-4B4E-9593-22900281EB94}"/>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D807DF1-E6F2-4737-80FA-3BE2EFD33F6F}"/>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E65D8DB-C1A5-47D0-8496-65250A1A9839}"/>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907D1DE-3131-45D5-A29B-29DE4A3A78C0}"/>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4B68DA3-C0E5-4D61-94A2-42A332B389EF}"/>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8F51FB9-A279-4811-A76A-A46EA5A4E978}"/>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A17E6BE5-4308-4579-947C-6E859EAB80F0}"/>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C273792-510A-4A35-BDA8-76B07281482A}"/>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44D05E59-87D5-44AE-927C-E8716D769F73}"/>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1C4ED8A-0865-4265-A3F7-BF5F16F54D45}"/>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1AC07AD-99D6-4BF9-A7FF-B5E8B01246A1}"/>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3F3AC068-4A84-4882-8D12-FE9507909FEA}"/>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６年度における有形固定資産減価償却率は６３．１％であり、令和５年度と比較すると１．３％増加している。また、令和６年度における類似団体との比較では２．１％低い水準にある。現在の施設が老朽化し、今後も有形固定資産減価償却率は上昇する予想である。公共施設等総合管理計画及び各個別施設計画に基づき、施設ごとの実態・使用可能年数を考慮しながら、老朽化した施設の除却や施設の統廃合を進めるよう努めたい。</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C12BFB81-AA72-4B41-93B1-2A263B43C4A4}"/>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3515DB7-E1EF-4984-90AC-320A1EFD6F85}"/>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F0FC794-5D6C-4D52-8CEE-F5C0836FC3D3}"/>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a:extLst>
            <a:ext uri="{FF2B5EF4-FFF2-40B4-BE49-F238E27FC236}">
              <a16:creationId xmlns:a16="http://schemas.microsoft.com/office/drawing/2014/main" id="{97E4810C-C235-4DD3-A231-DE8196864129}"/>
            </a:ext>
          </a:extLst>
        </xdr:cNvPr>
        <xdr:cNvCxnSpPr/>
      </xdr:nvCxnSpPr>
      <xdr:spPr>
        <a:xfrm>
          <a:off x="1270000" y="6070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a:extLst>
            <a:ext uri="{FF2B5EF4-FFF2-40B4-BE49-F238E27FC236}">
              <a16:creationId xmlns:a16="http://schemas.microsoft.com/office/drawing/2014/main" id="{1B7D9DA2-FA92-4A83-AD5B-4B6A683872D0}"/>
            </a:ext>
          </a:extLst>
        </xdr:cNvPr>
        <xdr:cNvSpPr txBox="1"/>
      </xdr:nvSpPr>
      <xdr:spPr>
        <a:xfrm>
          <a:off x="847106" y="5976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a:extLst>
            <a:ext uri="{FF2B5EF4-FFF2-40B4-BE49-F238E27FC236}">
              <a16:creationId xmlns:a16="http://schemas.microsoft.com/office/drawing/2014/main" id="{D5CAFACF-7BAF-4FA1-9F34-53DAE620C677}"/>
            </a:ext>
          </a:extLst>
        </xdr:cNvPr>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a:extLst>
            <a:ext uri="{FF2B5EF4-FFF2-40B4-BE49-F238E27FC236}">
              <a16:creationId xmlns:a16="http://schemas.microsoft.com/office/drawing/2014/main" id="{51506F29-571A-4BD1-8868-6F5C7FD9D8A3}"/>
            </a:ext>
          </a:extLst>
        </xdr:cNvPr>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a:extLst>
            <a:ext uri="{FF2B5EF4-FFF2-40B4-BE49-F238E27FC236}">
              <a16:creationId xmlns:a16="http://schemas.microsoft.com/office/drawing/2014/main" id="{D0BEAC8B-5B28-4424-A246-2F553CAABB9B}"/>
            </a:ext>
          </a:extLst>
        </xdr:cNvPr>
        <xdr:cNvCxnSpPr/>
      </xdr:nvCxnSpPr>
      <xdr:spPr>
        <a:xfrm>
          <a:off x="1270000" y="55308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a:extLst>
            <a:ext uri="{FF2B5EF4-FFF2-40B4-BE49-F238E27FC236}">
              <a16:creationId xmlns:a16="http://schemas.microsoft.com/office/drawing/2014/main" id="{2F801893-39FC-47FA-9EDF-A2E2AFE16173}"/>
            </a:ext>
          </a:extLst>
        </xdr:cNvPr>
        <xdr:cNvSpPr txBox="1"/>
      </xdr:nvSpPr>
      <xdr:spPr>
        <a:xfrm>
          <a:off x="847106" y="54370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3414551B-7775-4C52-8F9C-B027F5C2C7DB}"/>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E58454F6-C36D-4FDF-A117-87D1F35365CD}"/>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a:extLst>
            <a:ext uri="{FF2B5EF4-FFF2-40B4-BE49-F238E27FC236}">
              <a16:creationId xmlns:a16="http://schemas.microsoft.com/office/drawing/2014/main" id="{50E9A4AF-36D2-4170-9C6B-B0FE02D6A693}"/>
            </a:ext>
          </a:extLst>
        </xdr:cNvPr>
        <xdr:cNvCxnSpPr/>
      </xdr:nvCxnSpPr>
      <xdr:spPr>
        <a:xfrm>
          <a:off x="1270000" y="49911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a:extLst>
            <a:ext uri="{FF2B5EF4-FFF2-40B4-BE49-F238E27FC236}">
              <a16:creationId xmlns:a16="http://schemas.microsoft.com/office/drawing/2014/main" id="{AD7B44BE-C0EA-4371-8021-4FE84F89925C}"/>
            </a:ext>
          </a:extLst>
        </xdr:cNvPr>
        <xdr:cNvSpPr txBox="1"/>
      </xdr:nvSpPr>
      <xdr:spPr>
        <a:xfrm>
          <a:off x="847106" y="48972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a:extLst>
            <a:ext uri="{FF2B5EF4-FFF2-40B4-BE49-F238E27FC236}">
              <a16:creationId xmlns:a16="http://schemas.microsoft.com/office/drawing/2014/main" id="{5698A294-4DB1-4268-A110-A392631839B4}"/>
            </a:ext>
          </a:extLst>
        </xdr:cNvPr>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a:extLst>
            <a:ext uri="{FF2B5EF4-FFF2-40B4-BE49-F238E27FC236}">
              <a16:creationId xmlns:a16="http://schemas.microsoft.com/office/drawing/2014/main" id="{92DBB785-3381-43BB-8021-121CD3415010}"/>
            </a:ext>
          </a:extLst>
        </xdr:cNvPr>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a:extLst>
            <a:ext uri="{FF2B5EF4-FFF2-40B4-BE49-F238E27FC236}">
              <a16:creationId xmlns:a16="http://schemas.microsoft.com/office/drawing/2014/main" id="{3E70C34E-097D-47A5-B7FF-1DDFD8811EC7}"/>
            </a:ext>
          </a:extLst>
        </xdr:cNvPr>
        <xdr:cNvCxnSpPr/>
      </xdr:nvCxnSpPr>
      <xdr:spPr>
        <a:xfrm>
          <a:off x="1270000" y="4451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a:extLst>
            <a:ext uri="{FF2B5EF4-FFF2-40B4-BE49-F238E27FC236}">
              <a16:creationId xmlns:a16="http://schemas.microsoft.com/office/drawing/2014/main" id="{0C96CF2D-3565-4725-9AF3-65EA3AC321CE}"/>
            </a:ext>
          </a:extLst>
        </xdr:cNvPr>
        <xdr:cNvSpPr txBox="1"/>
      </xdr:nvSpPr>
      <xdr:spPr>
        <a:xfrm>
          <a:off x="847106" y="43575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31EACE38-87B0-41FA-9C17-85AEBA8D3967}"/>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ED9C592C-4F9F-420A-96D0-2D0DF8EA70B2}"/>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D53F4D4B-0B68-4EA5-9BA9-FCABDD8E4298}"/>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106997</xdr:rowOff>
    </xdr:from>
    <xdr:to>
      <xdr:col>23</xdr:col>
      <xdr:colOff>85090</xdr:colOff>
      <xdr:row>34</xdr:row>
      <xdr:rowOff>63182</xdr:rowOff>
    </xdr:to>
    <xdr:cxnSp macro="">
      <xdr:nvCxnSpPr>
        <xdr:cNvPr id="69" name="直線コネクタ 68">
          <a:extLst>
            <a:ext uri="{FF2B5EF4-FFF2-40B4-BE49-F238E27FC236}">
              <a16:creationId xmlns:a16="http://schemas.microsoft.com/office/drawing/2014/main" id="{0DEC109D-1639-479C-A45E-C34AEAA276C8}"/>
            </a:ext>
          </a:extLst>
        </xdr:cNvPr>
        <xdr:cNvCxnSpPr/>
      </xdr:nvCxnSpPr>
      <xdr:spPr>
        <a:xfrm flipV="1">
          <a:off x="4760595" y="4564697"/>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67009</xdr:rowOff>
    </xdr:from>
    <xdr:ext cx="405111" cy="259045"/>
    <xdr:sp macro="" textlink="">
      <xdr:nvSpPr>
        <xdr:cNvPr id="70" name="有形固定資産減価償却率最小値テキスト">
          <a:extLst>
            <a:ext uri="{FF2B5EF4-FFF2-40B4-BE49-F238E27FC236}">
              <a16:creationId xmlns:a16="http://schemas.microsoft.com/office/drawing/2014/main" id="{30FFC737-F420-4159-A912-FCAC163253DE}"/>
            </a:ext>
          </a:extLst>
        </xdr:cNvPr>
        <xdr:cNvSpPr txBox="1"/>
      </xdr:nvSpPr>
      <xdr:spPr>
        <a:xfrm>
          <a:off x="4813300" y="589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63182</xdr:rowOff>
    </xdr:from>
    <xdr:to>
      <xdr:col>23</xdr:col>
      <xdr:colOff>174625</xdr:colOff>
      <xdr:row>34</xdr:row>
      <xdr:rowOff>63182</xdr:rowOff>
    </xdr:to>
    <xdr:cxnSp macro="">
      <xdr:nvCxnSpPr>
        <xdr:cNvPr id="71" name="直線コネクタ 70">
          <a:extLst>
            <a:ext uri="{FF2B5EF4-FFF2-40B4-BE49-F238E27FC236}">
              <a16:creationId xmlns:a16="http://schemas.microsoft.com/office/drawing/2014/main" id="{0B6BBFEC-9A9F-4515-AFF5-8C5A835D9395}"/>
            </a:ext>
          </a:extLst>
        </xdr:cNvPr>
        <xdr:cNvCxnSpPr/>
      </xdr:nvCxnSpPr>
      <xdr:spPr>
        <a:xfrm>
          <a:off x="4673600" y="5892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53674</xdr:rowOff>
    </xdr:from>
    <xdr:ext cx="405111" cy="259045"/>
    <xdr:sp macro="" textlink="">
      <xdr:nvSpPr>
        <xdr:cNvPr id="72" name="有形固定資産減価償却率最大値テキスト">
          <a:extLst>
            <a:ext uri="{FF2B5EF4-FFF2-40B4-BE49-F238E27FC236}">
              <a16:creationId xmlns:a16="http://schemas.microsoft.com/office/drawing/2014/main" id="{D1714C10-7FF2-4B27-8464-118AEA77B7D2}"/>
            </a:ext>
          </a:extLst>
        </xdr:cNvPr>
        <xdr:cNvSpPr txBox="1"/>
      </xdr:nvSpPr>
      <xdr:spPr>
        <a:xfrm>
          <a:off x="4813300" y="4339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106997</xdr:rowOff>
    </xdr:from>
    <xdr:to>
      <xdr:col>23</xdr:col>
      <xdr:colOff>174625</xdr:colOff>
      <xdr:row>26</xdr:row>
      <xdr:rowOff>106997</xdr:rowOff>
    </xdr:to>
    <xdr:cxnSp macro="">
      <xdr:nvCxnSpPr>
        <xdr:cNvPr id="73" name="直線コネクタ 72">
          <a:extLst>
            <a:ext uri="{FF2B5EF4-FFF2-40B4-BE49-F238E27FC236}">
              <a16:creationId xmlns:a16="http://schemas.microsoft.com/office/drawing/2014/main" id="{F106E0FD-AEA4-4ECA-9DB3-01BC7609EA34}"/>
            </a:ext>
          </a:extLst>
        </xdr:cNvPr>
        <xdr:cNvCxnSpPr/>
      </xdr:nvCxnSpPr>
      <xdr:spPr>
        <a:xfrm>
          <a:off x="4673600" y="4564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13987</xdr:rowOff>
    </xdr:from>
    <xdr:ext cx="405111" cy="259045"/>
    <xdr:sp macro="" textlink="">
      <xdr:nvSpPr>
        <xdr:cNvPr id="74" name="有形固定資産減価償却率平均値テキスト">
          <a:extLst>
            <a:ext uri="{FF2B5EF4-FFF2-40B4-BE49-F238E27FC236}">
              <a16:creationId xmlns:a16="http://schemas.microsoft.com/office/drawing/2014/main" id="{53F124ED-7748-4130-80FD-2A961A02E850}"/>
            </a:ext>
          </a:extLst>
        </xdr:cNvPr>
        <xdr:cNvSpPr txBox="1"/>
      </xdr:nvSpPr>
      <xdr:spPr>
        <a:xfrm>
          <a:off x="4813300" y="532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5" name="フローチャート: 判断 74">
          <a:extLst>
            <a:ext uri="{FF2B5EF4-FFF2-40B4-BE49-F238E27FC236}">
              <a16:creationId xmlns:a16="http://schemas.microsoft.com/office/drawing/2014/main" id="{BD28B32C-3E9B-4393-B7F7-224DE4DF7662}"/>
            </a:ext>
          </a:extLst>
        </xdr:cNvPr>
        <xdr:cNvSpPr/>
      </xdr:nvSpPr>
      <xdr:spPr>
        <a:xfrm>
          <a:off x="4711700" y="535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macro="" textlink="">
      <xdr:nvSpPr>
        <xdr:cNvPr id="76" name="フローチャート: 判断 75">
          <a:extLst>
            <a:ext uri="{FF2B5EF4-FFF2-40B4-BE49-F238E27FC236}">
              <a16:creationId xmlns:a16="http://schemas.microsoft.com/office/drawing/2014/main" id="{AFD20294-8B52-4E78-A5D9-46876EBE93D6}"/>
            </a:ext>
          </a:extLst>
        </xdr:cNvPr>
        <xdr:cNvSpPr/>
      </xdr:nvSpPr>
      <xdr:spPr>
        <a:xfrm>
          <a:off x="4000500" y="532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155734</xdr:rowOff>
    </xdr:from>
    <xdr:to>
      <xdr:col>15</xdr:col>
      <xdr:colOff>187325</xdr:colOff>
      <xdr:row>31</xdr:row>
      <xdr:rowOff>85884</xdr:rowOff>
    </xdr:to>
    <xdr:sp macro="" textlink="">
      <xdr:nvSpPr>
        <xdr:cNvPr id="77" name="フローチャート: 判断 76">
          <a:extLst>
            <a:ext uri="{FF2B5EF4-FFF2-40B4-BE49-F238E27FC236}">
              <a16:creationId xmlns:a16="http://schemas.microsoft.com/office/drawing/2014/main" id="{A8A90A58-C191-429E-BF3B-13A32DF3A411}"/>
            </a:ext>
          </a:extLst>
        </xdr:cNvPr>
        <xdr:cNvSpPr/>
      </xdr:nvSpPr>
      <xdr:spPr>
        <a:xfrm>
          <a:off x="3238500" y="529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144939</xdr:rowOff>
    </xdr:from>
    <xdr:to>
      <xdr:col>11</xdr:col>
      <xdr:colOff>187325</xdr:colOff>
      <xdr:row>31</xdr:row>
      <xdr:rowOff>75089</xdr:rowOff>
    </xdr:to>
    <xdr:sp macro="" textlink="">
      <xdr:nvSpPr>
        <xdr:cNvPr id="78" name="フローチャート: 判断 77">
          <a:extLst>
            <a:ext uri="{FF2B5EF4-FFF2-40B4-BE49-F238E27FC236}">
              <a16:creationId xmlns:a16="http://schemas.microsoft.com/office/drawing/2014/main" id="{4502B1E3-6C66-499A-9257-25702E57AA5E}"/>
            </a:ext>
          </a:extLst>
        </xdr:cNvPr>
        <xdr:cNvSpPr/>
      </xdr:nvSpPr>
      <xdr:spPr>
        <a:xfrm>
          <a:off x="2476500" y="528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9" name="フローチャート: 判断 78">
          <a:extLst>
            <a:ext uri="{FF2B5EF4-FFF2-40B4-BE49-F238E27FC236}">
              <a16:creationId xmlns:a16="http://schemas.microsoft.com/office/drawing/2014/main" id="{72E359ED-09C3-4FB1-AAC8-F1E1508F51D7}"/>
            </a:ext>
          </a:extLst>
        </xdr:cNvPr>
        <xdr:cNvSpPr/>
      </xdr:nvSpPr>
      <xdr:spPr>
        <a:xfrm>
          <a:off x="1714500" y="526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4FD302E-2EC2-46C4-8334-F26269C78854}"/>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7FDA5EC5-43C4-4ACB-8CE5-3469DA4DDADE}"/>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4C0F0CA-7872-49F4-BE8D-7D284BB176AB}"/>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83292A62-61B1-4AB5-B17B-A4B403243960}"/>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35BB112-0290-4D26-A02E-BD10965FC197}"/>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150336</xdr:rowOff>
    </xdr:from>
    <xdr:to>
      <xdr:col>23</xdr:col>
      <xdr:colOff>136525</xdr:colOff>
      <xdr:row>31</xdr:row>
      <xdr:rowOff>80486</xdr:rowOff>
    </xdr:to>
    <xdr:sp macro="" textlink="">
      <xdr:nvSpPr>
        <xdr:cNvPr id="85" name="楕円 84">
          <a:extLst>
            <a:ext uri="{FF2B5EF4-FFF2-40B4-BE49-F238E27FC236}">
              <a16:creationId xmlns:a16="http://schemas.microsoft.com/office/drawing/2014/main" id="{D6069DBB-FB96-4B14-9E0A-D2902A04013C}"/>
            </a:ext>
          </a:extLst>
        </xdr:cNvPr>
        <xdr:cNvSpPr/>
      </xdr:nvSpPr>
      <xdr:spPr>
        <a:xfrm>
          <a:off x="4711700" y="529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1763</xdr:rowOff>
    </xdr:from>
    <xdr:ext cx="405111" cy="259045"/>
    <xdr:sp macro="" textlink="">
      <xdr:nvSpPr>
        <xdr:cNvPr id="86" name="有形固定資産減価償却率該当値テキスト">
          <a:extLst>
            <a:ext uri="{FF2B5EF4-FFF2-40B4-BE49-F238E27FC236}">
              <a16:creationId xmlns:a16="http://schemas.microsoft.com/office/drawing/2014/main" id="{0FEED60F-BAF0-4E9C-AFBE-DFEEAC3D260B}"/>
            </a:ext>
          </a:extLst>
        </xdr:cNvPr>
        <xdr:cNvSpPr txBox="1"/>
      </xdr:nvSpPr>
      <xdr:spPr>
        <a:xfrm>
          <a:off x="4813300" y="5145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115253</xdr:rowOff>
    </xdr:from>
    <xdr:to>
      <xdr:col>19</xdr:col>
      <xdr:colOff>187325</xdr:colOff>
      <xdr:row>31</xdr:row>
      <xdr:rowOff>45403</xdr:rowOff>
    </xdr:to>
    <xdr:sp macro="" textlink="">
      <xdr:nvSpPr>
        <xdr:cNvPr id="87" name="楕円 86">
          <a:extLst>
            <a:ext uri="{FF2B5EF4-FFF2-40B4-BE49-F238E27FC236}">
              <a16:creationId xmlns:a16="http://schemas.microsoft.com/office/drawing/2014/main" id="{23D7C3A5-19EA-4A90-AC10-57C6058B57B1}"/>
            </a:ext>
          </a:extLst>
        </xdr:cNvPr>
        <xdr:cNvSpPr/>
      </xdr:nvSpPr>
      <xdr:spPr>
        <a:xfrm>
          <a:off x="4000500" y="525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166053</xdr:rowOff>
    </xdr:from>
    <xdr:to>
      <xdr:col>23</xdr:col>
      <xdr:colOff>85725</xdr:colOff>
      <xdr:row>31</xdr:row>
      <xdr:rowOff>29686</xdr:rowOff>
    </xdr:to>
    <xdr:cxnSp macro="">
      <xdr:nvCxnSpPr>
        <xdr:cNvPr id="88" name="直線コネクタ 87">
          <a:extLst>
            <a:ext uri="{FF2B5EF4-FFF2-40B4-BE49-F238E27FC236}">
              <a16:creationId xmlns:a16="http://schemas.microsoft.com/office/drawing/2014/main" id="{8E7CA230-9BA8-4024-9332-7D813D7FFDDA}"/>
            </a:ext>
          </a:extLst>
        </xdr:cNvPr>
        <xdr:cNvCxnSpPr/>
      </xdr:nvCxnSpPr>
      <xdr:spPr>
        <a:xfrm>
          <a:off x="4051300" y="5309553"/>
          <a:ext cx="711200" cy="3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90964</xdr:rowOff>
    </xdr:from>
    <xdr:to>
      <xdr:col>15</xdr:col>
      <xdr:colOff>187325</xdr:colOff>
      <xdr:row>31</xdr:row>
      <xdr:rowOff>21114</xdr:rowOff>
    </xdr:to>
    <xdr:sp macro="" textlink="">
      <xdr:nvSpPr>
        <xdr:cNvPr id="89" name="楕円 88">
          <a:extLst>
            <a:ext uri="{FF2B5EF4-FFF2-40B4-BE49-F238E27FC236}">
              <a16:creationId xmlns:a16="http://schemas.microsoft.com/office/drawing/2014/main" id="{BA0B138D-2936-4328-821C-C3E8FF574BB5}"/>
            </a:ext>
          </a:extLst>
        </xdr:cNvPr>
        <xdr:cNvSpPr/>
      </xdr:nvSpPr>
      <xdr:spPr>
        <a:xfrm>
          <a:off x="3238500" y="523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141764</xdr:rowOff>
    </xdr:from>
    <xdr:to>
      <xdr:col>19</xdr:col>
      <xdr:colOff>136525</xdr:colOff>
      <xdr:row>30</xdr:row>
      <xdr:rowOff>166053</xdr:rowOff>
    </xdr:to>
    <xdr:cxnSp macro="">
      <xdr:nvCxnSpPr>
        <xdr:cNvPr id="90" name="直線コネクタ 89">
          <a:extLst>
            <a:ext uri="{FF2B5EF4-FFF2-40B4-BE49-F238E27FC236}">
              <a16:creationId xmlns:a16="http://schemas.microsoft.com/office/drawing/2014/main" id="{F56A9C8A-1DA8-423B-B98E-5DB325D3060A}"/>
            </a:ext>
          </a:extLst>
        </xdr:cNvPr>
        <xdr:cNvCxnSpPr/>
      </xdr:nvCxnSpPr>
      <xdr:spPr>
        <a:xfrm>
          <a:off x="3289300" y="5285264"/>
          <a:ext cx="762000" cy="2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42386</xdr:rowOff>
    </xdr:from>
    <xdr:to>
      <xdr:col>11</xdr:col>
      <xdr:colOff>187325</xdr:colOff>
      <xdr:row>30</xdr:row>
      <xdr:rowOff>143986</xdr:rowOff>
    </xdr:to>
    <xdr:sp macro="" textlink="">
      <xdr:nvSpPr>
        <xdr:cNvPr id="91" name="楕円 90">
          <a:extLst>
            <a:ext uri="{FF2B5EF4-FFF2-40B4-BE49-F238E27FC236}">
              <a16:creationId xmlns:a16="http://schemas.microsoft.com/office/drawing/2014/main" id="{4BA05710-CA2F-42D6-99B4-B3D59623E080}"/>
            </a:ext>
          </a:extLst>
        </xdr:cNvPr>
        <xdr:cNvSpPr/>
      </xdr:nvSpPr>
      <xdr:spPr>
        <a:xfrm>
          <a:off x="2476500" y="518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93186</xdr:rowOff>
    </xdr:from>
    <xdr:to>
      <xdr:col>15</xdr:col>
      <xdr:colOff>136525</xdr:colOff>
      <xdr:row>30</xdr:row>
      <xdr:rowOff>141764</xdr:rowOff>
    </xdr:to>
    <xdr:cxnSp macro="">
      <xdr:nvCxnSpPr>
        <xdr:cNvPr id="92" name="直線コネクタ 91">
          <a:extLst>
            <a:ext uri="{FF2B5EF4-FFF2-40B4-BE49-F238E27FC236}">
              <a16:creationId xmlns:a16="http://schemas.microsoft.com/office/drawing/2014/main" id="{6A6C5199-DDC8-45C3-B190-486E0ED88B50}"/>
            </a:ext>
          </a:extLst>
        </xdr:cNvPr>
        <xdr:cNvCxnSpPr/>
      </xdr:nvCxnSpPr>
      <xdr:spPr>
        <a:xfrm>
          <a:off x="2527300" y="5236686"/>
          <a:ext cx="762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47784</xdr:rowOff>
    </xdr:from>
    <xdr:to>
      <xdr:col>7</xdr:col>
      <xdr:colOff>187325</xdr:colOff>
      <xdr:row>30</xdr:row>
      <xdr:rowOff>149384</xdr:rowOff>
    </xdr:to>
    <xdr:sp macro="" textlink="">
      <xdr:nvSpPr>
        <xdr:cNvPr id="93" name="楕円 92">
          <a:extLst>
            <a:ext uri="{FF2B5EF4-FFF2-40B4-BE49-F238E27FC236}">
              <a16:creationId xmlns:a16="http://schemas.microsoft.com/office/drawing/2014/main" id="{42409F23-8606-40C2-A798-8583BE70FA03}"/>
            </a:ext>
          </a:extLst>
        </xdr:cNvPr>
        <xdr:cNvSpPr/>
      </xdr:nvSpPr>
      <xdr:spPr>
        <a:xfrm>
          <a:off x="1714500" y="519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93186</xdr:rowOff>
    </xdr:from>
    <xdr:to>
      <xdr:col>11</xdr:col>
      <xdr:colOff>136525</xdr:colOff>
      <xdr:row>30</xdr:row>
      <xdr:rowOff>98584</xdr:rowOff>
    </xdr:to>
    <xdr:cxnSp macro="">
      <xdr:nvCxnSpPr>
        <xdr:cNvPr id="94" name="直線コネクタ 93">
          <a:extLst>
            <a:ext uri="{FF2B5EF4-FFF2-40B4-BE49-F238E27FC236}">
              <a16:creationId xmlns:a16="http://schemas.microsoft.com/office/drawing/2014/main" id="{29ECBDEC-29BD-4344-B468-BD62F37B0048}"/>
            </a:ext>
          </a:extLst>
        </xdr:cNvPr>
        <xdr:cNvCxnSpPr/>
      </xdr:nvCxnSpPr>
      <xdr:spPr>
        <a:xfrm flipV="1">
          <a:off x="1765300" y="5236686"/>
          <a:ext cx="762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106697</xdr:rowOff>
    </xdr:from>
    <xdr:ext cx="405111" cy="259045"/>
    <xdr:sp macro="" textlink="">
      <xdr:nvSpPr>
        <xdr:cNvPr id="95" name="n_1aveValue有形固定資産減価償却率">
          <a:extLst>
            <a:ext uri="{FF2B5EF4-FFF2-40B4-BE49-F238E27FC236}">
              <a16:creationId xmlns:a16="http://schemas.microsoft.com/office/drawing/2014/main" id="{938741FB-B379-43E1-8781-62BE632471E1}"/>
            </a:ext>
          </a:extLst>
        </xdr:cNvPr>
        <xdr:cNvSpPr txBox="1"/>
      </xdr:nvSpPr>
      <xdr:spPr>
        <a:xfrm>
          <a:off x="3836044"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77011</xdr:rowOff>
    </xdr:from>
    <xdr:ext cx="405111" cy="259045"/>
    <xdr:sp macro="" textlink="">
      <xdr:nvSpPr>
        <xdr:cNvPr id="96" name="n_2aveValue有形固定資産減価償却率">
          <a:extLst>
            <a:ext uri="{FF2B5EF4-FFF2-40B4-BE49-F238E27FC236}">
              <a16:creationId xmlns:a16="http://schemas.microsoft.com/office/drawing/2014/main" id="{B170F37F-FD97-44A7-A652-A1BC319E427B}"/>
            </a:ext>
          </a:extLst>
        </xdr:cNvPr>
        <xdr:cNvSpPr txBox="1"/>
      </xdr:nvSpPr>
      <xdr:spPr>
        <a:xfrm>
          <a:off x="3086744" y="5391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66216</xdr:rowOff>
    </xdr:from>
    <xdr:ext cx="405111" cy="259045"/>
    <xdr:sp macro="" textlink="">
      <xdr:nvSpPr>
        <xdr:cNvPr id="97" name="n_3aveValue有形固定資産減価償却率">
          <a:extLst>
            <a:ext uri="{FF2B5EF4-FFF2-40B4-BE49-F238E27FC236}">
              <a16:creationId xmlns:a16="http://schemas.microsoft.com/office/drawing/2014/main" id="{018C3ECA-22AA-4CFB-B4A9-A296DA4F5DE8}"/>
            </a:ext>
          </a:extLst>
        </xdr:cNvPr>
        <xdr:cNvSpPr txBox="1"/>
      </xdr:nvSpPr>
      <xdr:spPr>
        <a:xfrm>
          <a:off x="2324744" y="538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98" name="n_4aveValue有形固定資産減価償却率">
          <a:extLst>
            <a:ext uri="{FF2B5EF4-FFF2-40B4-BE49-F238E27FC236}">
              <a16:creationId xmlns:a16="http://schemas.microsoft.com/office/drawing/2014/main" id="{35F6C3AD-62E6-4955-A759-50D988DB26DA}"/>
            </a:ext>
          </a:extLst>
        </xdr:cNvPr>
        <xdr:cNvSpPr txBox="1"/>
      </xdr:nvSpPr>
      <xdr:spPr>
        <a:xfrm>
          <a:off x="1562744" y="535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61930</xdr:rowOff>
    </xdr:from>
    <xdr:ext cx="405111" cy="259045"/>
    <xdr:sp macro="" textlink="">
      <xdr:nvSpPr>
        <xdr:cNvPr id="99" name="n_1mainValue有形固定資産減価償却率">
          <a:extLst>
            <a:ext uri="{FF2B5EF4-FFF2-40B4-BE49-F238E27FC236}">
              <a16:creationId xmlns:a16="http://schemas.microsoft.com/office/drawing/2014/main" id="{1732E893-9B7C-4AFC-B081-9816D936E28B}"/>
            </a:ext>
          </a:extLst>
        </xdr:cNvPr>
        <xdr:cNvSpPr txBox="1"/>
      </xdr:nvSpPr>
      <xdr:spPr>
        <a:xfrm>
          <a:off x="3836044" y="503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37641</xdr:rowOff>
    </xdr:from>
    <xdr:ext cx="405111" cy="259045"/>
    <xdr:sp macro="" textlink="">
      <xdr:nvSpPr>
        <xdr:cNvPr id="100" name="n_2mainValue有形固定資産減価償却率">
          <a:extLst>
            <a:ext uri="{FF2B5EF4-FFF2-40B4-BE49-F238E27FC236}">
              <a16:creationId xmlns:a16="http://schemas.microsoft.com/office/drawing/2014/main" id="{3744D121-4D07-4F9A-89EE-C51685D4EFC3}"/>
            </a:ext>
          </a:extLst>
        </xdr:cNvPr>
        <xdr:cNvSpPr txBox="1"/>
      </xdr:nvSpPr>
      <xdr:spPr>
        <a:xfrm>
          <a:off x="3086744" y="5009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160513</xdr:rowOff>
    </xdr:from>
    <xdr:ext cx="405111" cy="259045"/>
    <xdr:sp macro="" textlink="">
      <xdr:nvSpPr>
        <xdr:cNvPr id="101" name="n_3mainValue有形固定資産減価償却率">
          <a:extLst>
            <a:ext uri="{FF2B5EF4-FFF2-40B4-BE49-F238E27FC236}">
              <a16:creationId xmlns:a16="http://schemas.microsoft.com/office/drawing/2014/main" id="{E1885664-6096-4950-84D9-6F4EA4379D9E}"/>
            </a:ext>
          </a:extLst>
        </xdr:cNvPr>
        <xdr:cNvSpPr txBox="1"/>
      </xdr:nvSpPr>
      <xdr:spPr>
        <a:xfrm>
          <a:off x="2324744" y="496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165911</xdr:rowOff>
    </xdr:from>
    <xdr:ext cx="405111" cy="259045"/>
    <xdr:sp macro="" textlink="">
      <xdr:nvSpPr>
        <xdr:cNvPr id="102" name="n_4mainValue有形固定資産減価償却率">
          <a:extLst>
            <a:ext uri="{FF2B5EF4-FFF2-40B4-BE49-F238E27FC236}">
              <a16:creationId xmlns:a16="http://schemas.microsoft.com/office/drawing/2014/main" id="{40D47A14-E4F5-4DC1-B2EC-70BFF09A4B7D}"/>
            </a:ext>
          </a:extLst>
        </xdr:cNvPr>
        <xdr:cNvSpPr txBox="1"/>
      </xdr:nvSpPr>
      <xdr:spPr>
        <a:xfrm>
          <a:off x="1562744" y="4966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A985348B-E86E-4F69-94DD-3E494CEF86F7}"/>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85F1005E-52E4-4ECE-B371-00EF0290D293}"/>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ED1D8F74-48F5-43F5-81D4-569D299BA80C}"/>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935D530C-9EDA-469A-9FA4-9869197BF838}"/>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381D1237-8599-4B0E-9DCD-CFD1B34B7FE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EACC856B-F5B0-4397-94FE-6E3A09E2B388}"/>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AAF30C3A-1BF1-48C2-8BF3-C7DCD937341F}"/>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811C71B1-CBC1-4531-A4D5-3F8879B17105}"/>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8C30B2B6-E3F3-4CCE-960A-9E6D363994C8}"/>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242439F9-92CA-433A-8974-E41BD6881816}"/>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F6700CFA-35A6-4C1C-82F3-443472ED27EB}"/>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E78AD76-FDF5-4562-BE78-0443E16ED8DB}"/>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B2DEB7AB-CD58-4F70-8705-8D21B2CD7C95}"/>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６年度における債務償還比率は５１８．１％となり、令和５年度と比べ２９．１％の減となった。これは、類似団体から９４％、福島県平均から１３３．７％上回っている。主な要因として、令和２年度から５年度まで実施した統合中学校整備事業にかかる過疎対策事業債の借入が多額となったことが挙げられる。今後は、地方債残高の推移や各種指標等の推移を見極めながら起債の適正な運用をおこなうことで、健全な財政状況を維持できるよう努めたい。</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1B6D7005-625E-4109-AACC-291576B29B0B}"/>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8BB7A419-3E9F-470D-80E8-A3D7B1445517}"/>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2A44E5E0-03D5-4B39-B92F-AAB24B5AEEBF}"/>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7805A736-7451-448D-8DAE-A51513A8C4E0}"/>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A5956364-7C79-4C09-81A3-23994C5769D6}"/>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68FD2A8F-1C6E-44DB-9C4F-B617327707D1}"/>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E2DC7F2E-4DDB-44C3-93DA-164356E00659}"/>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FA99D97C-8410-4617-98B5-29AAB5A47DA7}"/>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C6782F74-6892-4437-B340-9CC74DBAFF34}"/>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AA6CFDB4-4014-45A9-8F07-0539DAC4E2E9}"/>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4E667555-0CDD-4458-8ED9-7C0822A42AE6}"/>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CA6B8A67-E6D1-4277-ADBA-96509F9C6D14}"/>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83D115BB-9D38-4C4A-A22A-552F896EF6B1}"/>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DD2A158-60F9-4FD9-9AC8-BB5272CC323A}"/>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72300B6A-3C05-438E-B210-222F262FE028}"/>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487D6652-0077-4609-98C4-DEB6FB870A86}"/>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F44BC3D2-2156-473F-B0A4-26616A421648}"/>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96184</xdr:rowOff>
    </xdr:to>
    <xdr:cxnSp macro="">
      <xdr:nvCxnSpPr>
        <xdr:cNvPr id="133" name="直線コネクタ 132">
          <a:extLst>
            <a:ext uri="{FF2B5EF4-FFF2-40B4-BE49-F238E27FC236}">
              <a16:creationId xmlns:a16="http://schemas.microsoft.com/office/drawing/2014/main" id="{5D462F00-8A5D-4395-B7B8-1277E8E66F77}"/>
            </a:ext>
          </a:extLst>
        </xdr:cNvPr>
        <xdr:cNvCxnSpPr/>
      </xdr:nvCxnSpPr>
      <xdr:spPr>
        <a:xfrm flipV="1">
          <a:off x="14793595" y="4489903"/>
          <a:ext cx="1269" cy="1435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100011</xdr:rowOff>
    </xdr:from>
    <xdr:ext cx="469744" cy="259045"/>
    <xdr:sp macro="" textlink="">
      <xdr:nvSpPr>
        <xdr:cNvPr id="134" name="債務償還比率最小値テキスト">
          <a:extLst>
            <a:ext uri="{FF2B5EF4-FFF2-40B4-BE49-F238E27FC236}">
              <a16:creationId xmlns:a16="http://schemas.microsoft.com/office/drawing/2014/main" id="{D696891B-E29C-4F72-A093-47C92FFDED9E}"/>
            </a:ext>
          </a:extLst>
        </xdr:cNvPr>
        <xdr:cNvSpPr txBox="1"/>
      </xdr:nvSpPr>
      <xdr:spPr>
        <a:xfrm>
          <a:off x="14846300" y="592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96184</xdr:rowOff>
    </xdr:from>
    <xdr:to>
      <xdr:col>76</xdr:col>
      <xdr:colOff>111125</xdr:colOff>
      <xdr:row>34</xdr:row>
      <xdr:rowOff>96184</xdr:rowOff>
    </xdr:to>
    <xdr:cxnSp macro="">
      <xdr:nvCxnSpPr>
        <xdr:cNvPr id="135" name="直線コネクタ 134">
          <a:extLst>
            <a:ext uri="{FF2B5EF4-FFF2-40B4-BE49-F238E27FC236}">
              <a16:creationId xmlns:a16="http://schemas.microsoft.com/office/drawing/2014/main" id="{485AC694-BF5E-4576-A6AD-8B8A918DD597}"/>
            </a:ext>
          </a:extLst>
        </xdr:cNvPr>
        <xdr:cNvCxnSpPr/>
      </xdr:nvCxnSpPr>
      <xdr:spPr>
        <a:xfrm>
          <a:off x="14706600" y="592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6FA85190-7771-44D1-9E12-CF9FF1D416C1}"/>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F215D9A3-19FA-4AFB-B638-F55B2A9BBA18}"/>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143953</xdr:rowOff>
    </xdr:from>
    <xdr:ext cx="469744" cy="259045"/>
    <xdr:sp macro="" textlink="">
      <xdr:nvSpPr>
        <xdr:cNvPr id="138" name="債務償還比率平均値テキスト">
          <a:extLst>
            <a:ext uri="{FF2B5EF4-FFF2-40B4-BE49-F238E27FC236}">
              <a16:creationId xmlns:a16="http://schemas.microsoft.com/office/drawing/2014/main" id="{A79847C9-60E0-4142-AB48-A1AE9B6699BE}"/>
            </a:ext>
          </a:extLst>
        </xdr:cNvPr>
        <xdr:cNvSpPr txBox="1"/>
      </xdr:nvSpPr>
      <xdr:spPr>
        <a:xfrm>
          <a:off x="14846300" y="4944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121076</xdr:rowOff>
    </xdr:from>
    <xdr:to>
      <xdr:col>76</xdr:col>
      <xdr:colOff>73025</xdr:colOff>
      <xdr:row>30</xdr:row>
      <xdr:rowOff>51226</xdr:rowOff>
    </xdr:to>
    <xdr:sp macro="" textlink="">
      <xdr:nvSpPr>
        <xdr:cNvPr id="139" name="フローチャート: 判断 138">
          <a:extLst>
            <a:ext uri="{FF2B5EF4-FFF2-40B4-BE49-F238E27FC236}">
              <a16:creationId xmlns:a16="http://schemas.microsoft.com/office/drawing/2014/main" id="{3168F880-727D-4F80-AA60-765EB62AC716}"/>
            </a:ext>
          </a:extLst>
        </xdr:cNvPr>
        <xdr:cNvSpPr/>
      </xdr:nvSpPr>
      <xdr:spPr>
        <a:xfrm>
          <a:off x="14744700" y="509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134956</xdr:rowOff>
    </xdr:from>
    <xdr:to>
      <xdr:col>72</xdr:col>
      <xdr:colOff>123825</xdr:colOff>
      <xdr:row>30</xdr:row>
      <xdr:rowOff>65106</xdr:rowOff>
    </xdr:to>
    <xdr:sp macro="" textlink="">
      <xdr:nvSpPr>
        <xdr:cNvPr id="140" name="フローチャート: 判断 139">
          <a:extLst>
            <a:ext uri="{FF2B5EF4-FFF2-40B4-BE49-F238E27FC236}">
              <a16:creationId xmlns:a16="http://schemas.microsoft.com/office/drawing/2014/main" id="{1B54F811-F2A5-4D66-AD4B-2D038A3C1BBF}"/>
            </a:ext>
          </a:extLst>
        </xdr:cNvPr>
        <xdr:cNvSpPr/>
      </xdr:nvSpPr>
      <xdr:spPr>
        <a:xfrm>
          <a:off x="14033500" y="510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120768</xdr:rowOff>
    </xdr:from>
    <xdr:to>
      <xdr:col>68</xdr:col>
      <xdr:colOff>123825</xdr:colOff>
      <xdr:row>30</xdr:row>
      <xdr:rowOff>50918</xdr:rowOff>
    </xdr:to>
    <xdr:sp macro="" textlink="">
      <xdr:nvSpPr>
        <xdr:cNvPr id="141" name="フローチャート: 判断 140">
          <a:extLst>
            <a:ext uri="{FF2B5EF4-FFF2-40B4-BE49-F238E27FC236}">
              <a16:creationId xmlns:a16="http://schemas.microsoft.com/office/drawing/2014/main" id="{ACDFAB58-D377-4C2D-8079-E861498CAE4D}"/>
            </a:ext>
          </a:extLst>
        </xdr:cNvPr>
        <xdr:cNvSpPr/>
      </xdr:nvSpPr>
      <xdr:spPr>
        <a:xfrm>
          <a:off x="13271500" y="5092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113828</xdr:rowOff>
    </xdr:from>
    <xdr:to>
      <xdr:col>64</xdr:col>
      <xdr:colOff>123825</xdr:colOff>
      <xdr:row>30</xdr:row>
      <xdr:rowOff>43978</xdr:rowOff>
    </xdr:to>
    <xdr:sp macro="" textlink="">
      <xdr:nvSpPr>
        <xdr:cNvPr id="142" name="フローチャート: 判断 141">
          <a:extLst>
            <a:ext uri="{FF2B5EF4-FFF2-40B4-BE49-F238E27FC236}">
              <a16:creationId xmlns:a16="http://schemas.microsoft.com/office/drawing/2014/main" id="{620B09F4-B825-45A6-A583-113239CCEFDF}"/>
            </a:ext>
          </a:extLst>
        </xdr:cNvPr>
        <xdr:cNvSpPr/>
      </xdr:nvSpPr>
      <xdr:spPr>
        <a:xfrm>
          <a:off x="12509500" y="508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146712</xdr:rowOff>
    </xdr:from>
    <xdr:to>
      <xdr:col>60</xdr:col>
      <xdr:colOff>123825</xdr:colOff>
      <xdr:row>31</xdr:row>
      <xdr:rowOff>76862</xdr:rowOff>
    </xdr:to>
    <xdr:sp macro="" textlink="">
      <xdr:nvSpPr>
        <xdr:cNvPr id="143" name="フローチャート: 判断 142">
          <a:extLst>
            <a:ext uri="{FF2B5EF4-FFF2-40B4-BE49-F238E27FC236}">
              <a16:creationId xmlns:a16="http://schemas.microsoft.com/office/drawing/2014/main" id="{2CCCFA68-02E3-479A-8911-AE09B1107A32}"/>
            </a:ext>
          </a:extLst>
        </xdr:cNvPr>
        <xdr:cNvSpPr/>
      </xdr:nvSpPr>
      <xdr:spPr>
        <a:xfrm>
          <a:off x="11747500" y="529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3D81A841-B5C3-41A1-AA89-7C1C61859766}"/>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D3536C8A-1871-484B-B0A6-89664F5B1135}"/>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E9ECEFC-CC2D-4792-AD3E-80BAC30C6592}"/>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243328B3-455A-4AC1-B458-0F0B64C4979F}"/>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D630A0ED-306F-462F-8578-8578FBEC3783}"/>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94588</xdr:rowOff>
    </xdr:from>
    <xdr:to>
      <xdr:col>76</xdr:col>
      <xdr:colOff>73025</xdr:colOff>
      <xdr:row>31</xdr:row>
      <xdr:rowOff>24738</xdr:rowOff>
    </xdr:to>
    <xdr:sp macro="" textlink="">
      <xdr:nvSpPr>
        <xdr:cNvPr id="149" name="楕円 148">
          <a:extLst>
            <a:ext uri="{FF2B5EF4-FFF2-40B4-BE49-F238E27FC236}">
              <a16:creationId xmlns:a16="http://schemas.microsoft.com/office/drawing/2014/main" id="{974B7202-5745-4EF0-BC9D-E46EED677B25}"/>
            </a:ext>
          </a:extLst>
        </xdr:cNvPr>
        <xdr:cNvSpPr/>
      </xdr:nvSpPr>
      <xdr:spPr>
        <a:xfrm>
          <a:off x="14744700" y="52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73015</xdr:rowOff>
    </xdr:from>
    <xdr:ext cx="469744" cy="259045"/>
    <xdr:sp macro="" textlink="">
      <xdr:nvSpPr>
        <xdr:cNvPr id="150" name="債務償還比率該当値テキスト">
          <a:extLst>
            <a:ext uri="{FF2B5EF4-FFF2-40B4-BE49-F238E27FC236}">
              <a16:creationId xmlns:a16="http://schemas.microsoft.com/office/drawing/2014/main" id="{CCAE53E4-74E7-490A-A8BA-E5DE98F8A576}"/>
            </a:ext>
          </a:extLst>
        </xdr:cNvPr>
        <xdr:cNvSpPr txBox="1"/>
      </xdr:nvSpPr>
      <xdr:spPr>
        <a:xfrm>
          <a:off x="14846300" y="521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139464</xdr:rowOff>
    </xdr:from>
    <xdr:to>
      <xdr:col>72</xdr:col>
      <xdr:colOff>123825</xdr:colOff>
      <xdr:row>31</xdr:row>
      <xdr:rowOff>69614</xdr:rowOff>
    </xdr:to>
    <xdr:sp macro="" textlink="">
      <xdr:nvSpPr>
        <xdr:cNvPr id="151" name="楕円 150">
          <a:extLst>
            <a:ext uri="{FF2B5EF4-FFF2-40B4-BE49-F238E27FC236}">
              <a16:creationId xmlns:a16="http://schemas.microsoft.com/office/drawing/2014/main" id="{56D26359-223C-47AC-A301-CE91EEC290BA}"/>
            </a:ext>
          </a:extLst>
        </xdr:cNvPr>
        <xdr:cNvSpPr/>
      </xdr:nvSpPr>
      <xdr:spPr>
        <a:xfrm>
          <a:off x="14033500" y="528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145388</xdr:rowOff>
    </xdr:from>
    <xdr:to>
      <xdr:col>76</xdr:col>
      <xdr:colOff>22225</xdr:colOff>
      <xdr:row>31</xdr:row>
      <xdr:rowOff>18814</xdr:rowOff>
    </xdr:to>
    <xdr:cxnSp macro="">
      <xdr:nvCxnSpPr>
        <xdr:cNvPr id="152" name="直線コネクタ 151">
          <a:extLst>
            <a:ext uri="{FF2B5EF4-FFF2-40B4-BE49-F238E27FC236}">
              <a16:creationId xmlns:a16="http://schemas.microsoft.com/office/drawing/2014/main" id="{D24F5C70-BDA6-4D36-BF3B-FD5DEF6B41EA}"/>
            </a:ext>
          </a:extLst>
        </xdr:cNvPr>
        <xdr:cNvCxnSpPr/>
      </xdr:nvCxnSpPr>
      <xdr:spPr>
        <a:xfrm flipV="1">
          <a:off x="14084300" y="5288888"/>
          <a:ext cx="711200" cy="4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68988</xdr:rowOff>
    </xdr:from>
    <xdr:to>
      <xdr:col>68</xdr:col>
      <xdr:colOff>123825</xdr:colOff>
      <xdr:row>30</xdr:row>
      <xdr:rowOff>170588</xdr:rowOff>
    </xdr:to>
    <xdr:sp macro="" textlink="">
      <xdr:nvSpPr>
        <xdr:cNvPr id="153" name="楕円 152">
          <a:extLst>
            <a:ext uri="{FF2B5EF4-FFF2-40B4-BE49-F238E27FC236}">
              <a16:creationId xmlns:a16="http://schemas.microsoft.com/office/drawing/2014/main" id="{60194A2D-F13C-4048-AA0A-B9FED71A695C}"/>
            </a:ext>
          </a:extLst>
        </xdr:cNvPr>
        <xdr:cNvSpPr/>
      </xdr:nvSpPr>
      <xdr:spPr>
        <a:xfrm>
          <a:off x="13271500" y="521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119788</xdr:rowOff>
    </xdr:from>
    <xdr:to>
      <xdr:col>72</xdr:col>
      <xdr:colOff>73025</xdr:colOff>
      <xdr:row>31</xdr:row>
      <xdr:rowOff>18814</xdr:rowOff>
    </xdr:to>
    <xdr:cxnSp macro="">
      <xdr:nvCxnSpPr>
        <xdr:cNvPr id="154" name="直線コネクタ 153">
          <a:extLst>
            <a:ext uri="{FF2B5EF4-FFF2-40B4-BE49-F238E27FC236}">
              <a16:creationId xmlns:a16="http://schemas.microsoft.com/office/drawing/2014/main" id="{689F9E9C-4D7F-48C7-9624-57581BA9AF86}"/>
            </a:ext>
          </a:extLst>
        </xdr:cNvPr>
        <xdr:cNvCxnSpPr/>
      </xdr:nvCxnSpPr>
      <xdr:spPr>
        <a:xfrm>
          <a:off x="13322300" y="5263288"/>
          <a:ext cx="762000" cy="7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8536</xdr:rowOff>
    </xdr:from>
    <xdr:to>
      <xdr:col>64</xdr:col>
      <xdr:colOff>123825</xdr:colOff>
      <xdr:row>30</xdr:row>
      <xdr:rowOff>110136</xdr:rowOff>
    </xdr:to>
    <xdr:sp macro="" textlink="">
      <xdr:nvSpPr>
        <xdr:cNvPr id="155" name="楕円 154">
          <a:extLst>
            <a:ext uri="{FF2B5EF4-FFF2-40B4-BE49-F238E27FC236}">
              <a16:creationId xmlns:a16="http://schemas.microsoft.com/office/drawing/2014/main" id="{EF422EC6-F5F5-4766-980E-9581F23C1CDC}"/>
            </a:ext>
          </a:extLst>
        </xdr:cNvPr>
        <xdr:cNvSpPr/>
      </xdr:nvSpPr>
      <xdr:spPr>
        <a:xfrm>
          <a:off x="12509500" y="515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59336</xdr:rowOff>
    </xdr:from>
    <xdr:to>
      <xdr:col>68</xdr:col>
      <xdr:colOff>73025</xdr:colOff>
      <xdr:row>30</xdr:row>
      <xdr:rowOff>119788</xdr:rowOff>
    </xdr:to>
    <xdr:cxnSp macro="">
      <xdr:nvCxnSpPr>
        <xdr:cNvPr id="156" name="直線コネクタ 155">
          <a:extLst>
            <a:ext uri="{FF2B5EF4-FFF2-40B4-BE49-F238E27FC236}">
              <a16:creationId xmlns:a16="http://schemas.microsoft.com/office/drawing/2014/main" id="{3B324683-4E68-4A63-8BA7-9B0F03D835A0}"/>
            </a:ext>
          </a:extLst>
        </xdr:cNvPr>
        <xdr:cNvCxnSpPr/>
      </xdr:nvCxnSpPr>
      <xdr:spPr>
        <a:xfrm>
          <a:off x="12560300" y="5202836"/>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26153</xdr:rowOff>
    </xdr:from>
    <xdr:to>
      <xdr:col>60</xdr:col>
      <xdr:colOff>123825</xdr:colOff>
      <xdr:row>31</xdr:row>
      <xdr:rowOff>127753</xdr:rowOff>
    </xdr:to>
    <xdr:sp macro="" textlink="">
      <xdr:nvSpPr>
        <xdr:cNvPr id="157" name="楕円 156">
          <a:extLst>
            <a:ext uri="{FF2B5EF4-FFF2-40B4-BE49-F238E27FC236}">
              <a16:creationId xmlns:a16="http://schemas.microsoft.com/office/drawing/2014/main" id="{C3A0E08B-B81F-4225-B46F-71D185EA4607}"/>
            </a:ext>
          </a:extLst>
        </xdr:cNvPr>
        <xdr:cNvSpPr/>
      </xdr:nvSpPr>
      <xdr:spPr>
        <a:xfrm>
          <a:off x="11747500" y="534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59336</xdr:rowOff>
    </xdr:from>
    <xdr:to>
      <xdr:col>64</xdr:col>
      <xdr:colOff>73025</xdr:colOff>
      <xdr:row>31</xdr:row>
      <xdr:rowOff>76953</xdr:rowOff>
    </xdr:to>
    <xdr:cxnSp macro="">
      <xdr:nvCxnSpPr>
        <xdr:cNvPr id="158" name="直線コネクタ 157">
          <a:extLst>
            <a:ext uri="{FF2B5EF4-FFF2-40B4-BE49-F238E27FC236}">
              <a16:creationId xmlns:a16="http://schemas.microsoft.com/office/drawing/2014/main" id="{BE608E00-0612-4909-9366-423D211256C9}"/>
            </a:ext>
          </a:extLst>
        </xdr:cNvPr>
        <xdr:cNvCxnSpPr/>
      </xdr:nvCxnSpPr>
      <xdr:spPr>
        <a:xfrm flipV="1">
          <a:off x="11798300" y="5202836"/>
          <a:ext cx="762000" cy="189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81633</xdr:rowOff>
    </xdr:from>
    <xdr:ext cx="469744" cy="259045"/>
    <xdr:sp macro="" textlink="">
      <xdr:nvSpPr>
        <xdr:cNvPr id="159" name="n_1aveValue債務償還比率">
          <a:extLst>
            <a:ext uri="{FF2B5EF4-FFF2-40B4-BE49-F238E27FC236}">
              <a16:creationId xmlns:a16="http://schemas.microsoft.com/office/drawing/2014/main" id="{4BCCBC76-D334-43BA-BE51-99D067DD55CD}"/>
            </a:ext>
          </a:extLst>
        </xdr:cNvPr>
        <xdr:cNvSpPr txBox="1"/>
      </xdr:nvSpPr>
      <xdr:spPr>
        <a:xfrm>
          <a:off x="13836727" y="4882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67445</xdr:rowOff>
    </xdr:from>
    <xdr:ext cx="469744" cy="259045"/>
    <xdr:sp macro="" textlink="">
      <xdr:nvSpPr>
        <xdr:cNvPr id="160" name="n_2aveValue債務償還比率">
          <a:extLst>
            <a:ext uri="{FF2B5EF4-FFF2-40B4-BE49-F238E27FC236}">
              <a16:creationId xmlns:a16="http://schemas.microsoft.com/office/drawing/2014/main" id="{4951679B-CD24-4C29-8AD9-28122BD655AC}"/>
            </a:ext>
          </a:extLst>
        </xdr:cNvPr>
        <xdr:cNvSpPr txBox="1"/>
      </xdr:nvSpPr>
      <xdr:spPr>
        <a:xfrm>
          <a:off x="13087427" y="486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60505</xdr:rowOff>
    </xdr:from>
    <xdr:ext cx="469744" cy="259045"/>
    <xdr:sp macro="" textlink="">
      <xdr:nvSpPr>
        <xdr:cNvPr id="161" name="n_3aveValue債務償還比率">
          <a:extLst>
            <a:ext uri="{FF2B5EF4-FFF2-40B4-BE49-F238E27FC236}">
              <a16:creationId xmlns:a16="http://schemas.microsoft.com/office/drawing/2014/main" id="{BAC162DF-377A-4DBB-BC68-8F3174F0A94F}"/>
            </a:ext>
          </a:extLst>
        </xdr:cNvPr>
        <xdr:cNvSpPr txBox="1"/>
      </xdr:nvSpPr>
      <xdr:spPr>
        <a:xfrm>
          <a:off x="12325427" y="486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93389</xdr:rowOff>
    </xdr:from>
    <xdr:ext cx="469744" cy="259045"/>
    <xdr:sp macro="" textlink="">
      <xdr:nvSpPr>
        <xdr:cNvPr id="162" name="n_4aveValue債務償還比率">
          <a:extLst>
            <a:ext uri="{FF2B5EF4-FFF2-40B4-BE49-F238E27FC236}">
              <a16:creationId xmlns:a16="http://schemas.microsoft.com/office/drawing/2014/main" id="{2A0C897C-43D4-4672-916E-1DF2541D876D}"/>
            </a:ext>
          </a:extLst>
        </xdr:cNvPr>
        <xdr:cNvSpPr txBox="1"/>
      </xdr:nvSpPr>
      <xdr:spPr>
        <a:xfrm>
          <a:off x="11563427" y="506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60741</xdr:rowOff>
    </xdr:from>
    <xdr:ext cx="469744" cy="259045"/>
    <xdr:sp macro="" textlink="">
      <xdr:nvSpPr>
        <xdr:cNvPr id="163" name="n_1mainValue債務償還比率">
          <a:extLst>
            <a:ext uri="{FF2B5EF4-FFF2-40B4-BE49-F238E27FC236}">
              <a16:creationId xmlns:a16="http://schemas.microsoft.com/office/drawing/2014/main" id="{A1430976-EC31-4835-AB37-3716282B75C5}"/>
            </a:ext>
          </a:extLst>
        </xdr:cNvPr>
        <xdr:cNvSpPr txBox="1"/>
      </xdr:nvSpPr>
      <xdr:spPr>
        <a:xfrm>
          <a:off x="13836727" y="537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161715</xdr:rowOff>
    </xdr:from>
    <xdr:ext cx="469744" cy="259045"/>
    <xdr:sp macro="" textlink="">
      <xdr:nvSpPr>
        <xdr:cNvPr id="164" name="n_2mainValue債務償還比率">
          <a:extLst>
            <a:ext uri="{FF2B5EF4-FFF2-40B4-BE49-F238E27FC236}">
              <a16:creationId xmlns:a16="http://schemas.microsoft.com/office/drawing/2014/main" id="{AA3333A6-9E7D-4673-8CF8-1C43EE05659F}"/>
            </a:ext>
          </a:extLst>
        </xdr:cNvPr>
        <xdr:cNvSpPr txBox="1"/>
      </xdr:nvSpPr>
      <xdr:spPr>
        <a:xfrm>
          <a:off x="13087427" y="530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101263</xdr:rowOff>
    </xdr:from>
    <xdr:ext cx="469744" cy="259045"/>
    <xdr:sp macro="" textlink="">
      <xdr:nvSpPr>
        <xdr:cNvPr id="165" name="n_3mainValue債務償還比率">
          <a:extLst>
            <a:ext uri="{FF2B5EF4-FFF2-40B4-BE49-F238E27FC236}">
              <a16:creationId xmlns:a16="http://schemas.microsoft.com/office/drawing/2014/main" id="{DDC91AFB-20A8-4DA3-9F1D-204EC14E3109}"/>
            </a:ext>
          </a:extLst>
        </xdr:cNvPr>
        <xdr:cNvSpPr txBox="1"/>
      </xdr:nvSpPr>
      <xdr:spPr>
        <a:xfrm>
          <a:off x="12325427" y="5244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118880</xdr:rowOff>
    </xdr:from>
    <xdr:ext cx="469744" cy="259045"/>
    <xdr:sp macro="" textlink="">
      <xdr:nvSpPr>
        <xdr:cNvPr id="166" name="n_4mainValue債務償還比率">
          <a:extLst>
            <a:ext uri="{FF2B5EF4-FFF2-40B4-BE49-F238E27FC236}">
              <a16:creationId xmlns:a16="http://schemas.microsoft.com/office/drawing/2014/main" id="{E348EA7D-FEE1-43E2-9EE8-009CFB1A586D}"/>
            </a:ext>
          </a:extLst>
        </xdr:cNvPr>
        <xdr:cNvSpPr txBox="1"/>
      </xdr:nvSpPr>
      <xdr:spPr>
        <a:xfrm>
          <a:off x="11563427" y="5433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55AC46A6-8688-4AAA-9737-6CD3B0F48866}"/>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FF92AF94-1844-4820-818F-1492A03325F7}"/>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493C5928-FFA7-45F3-A838-2E0230F834DD}"/>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E20A1B9A-4730-4A7D-ACD8-ECC0D30DBC2C}"/>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3F1AC628-C850-418E-A505-6A820E014033}"/>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83077159-1DD2-415A-9FBF-18E2B21CF949}"/>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577F716-21E5-4EA1-8479-15C788220C5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7DEEE04-8CB7-41BD-8A2A-8552E72E2B3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2BC3B16-3BBA-486F-9B1B-C732A92509E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66F54B9-A0D3-4CCA-8288-BF07465E23F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93A2FDB-9111-4689-B52A-CEF669A0E59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E1761D5-8E94-4535-80D5-48A83E65D7C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BBD5820-0F51-4ACF-B13C-2962E06CA80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6DCC936-D970-4FD6-896F-036C184DC4E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D5E2F94-8BFB-433C-8464-DA7413BF298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8769BB6-8799-4A39-8281-AC6FD68C2BE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193A553-249E-4D66-8CC9-996A9EB92C4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9829152-31FF-46A3-A135-833AE23E48A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B00F03A-554D-460D-8B3F-B306E5F9B9B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C2062B4-AC9D-4375-9BF3-DD6C9C4B6A1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9F8B422-AF34-4FEC-B947-22C2F8FB6C6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4BFA90A-6422-4452-95A9-BB0F7B5ACED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64DA1F1-3A66-4710-9BF8-BD9EBDDE3DD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9D9A2E3-A616-44E2-A327-40F288F3F0B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97809BB-11BE-4938-978B-96C364EB6CA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C74B6EC-1916-4905-8E62-C60D0BCB7A1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194F471-96BC-4AD6-8B66-8F51DFA27C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C30E0BD-DDB2-477D-9F62-2865DC52148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245136D-81E9-4139-94DA-22D65BAB310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8CB92F-703B-4CE1-8F99-5C2D33438E2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A551560-2AEB-49EC-BBBA-39C03AC7BBF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1B64DA4-E1C4-4176-91D1-CB25C864A35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32682EC-E97A-4EDB-894F-893FDCCDE38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E824C42-23B2-49D0-8362-F59719F2E90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4273F11-F5BF-444B-AB7C-AD68FC22455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FFF8081-791C-4E8F-B734-804DEE1F4FD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CB210BE-4D5C-4771-A1C1-5A512333487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B2FA93B-AB45-4741-8E3F-E97A83D13C3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AA89C10-2815-4CFA-AA39-97D3396A8EE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34EF47D-64CB-41D3-814F-A68574BEDB7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AE0E5B9-98DF-4CCC-88E5-05E70B88B8B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C9E628C-3021-4218-A66C-7AD09351D8C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D738383-7365-4F91-B294-323F84ABD05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642F907-D9C2-43B9-8F19-04DB8E31431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AF90DB9-9732-4ACD-9928-C4BC8466E54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B7CC18A-D353-4DFD-9E76-543471AD846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89CE05E-0D0D-423A-9600-C2B06A99FB6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B8FAF2B-05F1-47E3-A5F1-8CADFADECAB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6364DEF6-DBFF-4565-902B-EC8049503E8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E2D8187-BD41-4F3E-86AA-AEB37A3B9D29}"/>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C3821756-9744-4760-89A6-B3F9A1DF9528}"/>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3A9AD8DD-2635-4447-9C69-CA572884D7D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E9923F76-F0B3-4D83-A86E-3D9D9E52167F}"/>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E76260D-58D1-4613-972B-55A581D83BF9}"/>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0ACA9FD-12A2-456E-9565-25C74EF08AB1}"/>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F08096DB-4611-4BEC-B9AC-338B4C9AB412}"/>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713F320C-B3A2-424B-A309-E34DBC9DB2E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CB6FD45-AA6F-4E20-81BB-51DFA34ADAA7}"/>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85E69778-499A-42D2-9BFE-7B58A66D981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51054</xdr:rowOff>
    </xdr:to>
    <xdr:cxnSp macro="">
      <xdr:nvCxnSpPr>
        <xdr:cNvPr id="55" name="直線コネクタ 54">
          <a:extLst>
            <a:ext uri="{FF2B5EF4-FFF2-40B4-BE49-F238E27FC236}">
              <a16:creationId xmlns:a16="http://schemas.microsoft.com/office/drawing/2014/main" id="{CE4CDD58-F0D9-44B2-8B82-72864339C90D}"/>
            </a:ext>
          </a:extLst>
        </xdr:cNvPr>
        <xdr:cNvCxnSpPr/>
      </xdr:nvCxnSpPr>
      <xdr:spPr>
        <a:xfrm flipV="1">
          <a:off x="4634865" y="5788914"/>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54881</xdr:rowOff>
    </xdr:from>
    <xdr:ext cx="405111" cy="259045"/>
    <xdr:sp macro="" textlink="">
      <xdr:nvSpPr>
        <xdr:cNvPr id="56" name="【道路】&#10;有形固定資産減価償却率最小値テキスト">
          <a:extLst>
            <a:ext uri="{FF2B5EF4-FFF2-40B4-BE49-F238E27FC236}">
              <a16:creationId xmlns:a16="http://schemas.microsoft.com/office/drawing/2014/main" id="{BB1CABF3-DE87-468D-80FC-733CD4571277}"/>
            </a:ext>
          </a:extLst>
        </xdr:cNvPr>
        <xdr:cNvSpPr txBox="1"/>
      </xdr:nvSpPr>
      <xdr:spPr>
        <a:xfrm>
          <a:off x="4673600" y="708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51054</xdr:rowOff>
    </xdr:from>
    <xdr:to>
      <xdr:col>24</xdr:col>
      <xdr:colOff>152400</xdr:colOff>
      <xdr:row>41</xdr:row>
      <xdr:rowOff>51054</xdr:rowOff>
    </xdr:to>
    <xdr:cxnSp macro="">
      <xdr:nvCxnSpPr>
        <xdr:cNvPr id="57" name="直線コネクタ 56">
          <a:extLst>
            <a:ext uri="{FF2B5EF4-FFF2-40B4-BE49-F238E27FC236}">
              <a16:creationId xmlns:a16="http://schemas.microsoft.com/office/drawing/2014/main" id="{60044401-1F9A-4D94-99F6-5193A7165380}"/>
            </a:ext>
          </a:extLst>
        </xdr:cNvPr>
        <xdr:cNvCxnSpPr/>
      </xdr:nvCxnSpPr>
      <xdr:spPr>
        <a:xfrm>
          <a:off x="4546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macro="" textlink="">
      <xdr:nvSpPr>
        <xdr:cNvPr id="58" name="【道路】&#10;有形固定資産減価償却率最大値テキスト">
          <a:extLst>
            <a:ext uri="{FF2B5EF4-FFF2-40B4-BE49-F238E27FC236}">
              <a16:creationId xmlns:a16="http://schemas.microsoft.com/office/drawing/2014/main" id="{98882045-2B37-4966-910F-B973129B6D1F}"/>
            </a:ext>
          </a:extLst>
        </xdr:cNvPr>
        <xdr:cNvSpPr txBox="1"/>
      </xdr:nvSpPr>
      <xdr:spPr>
        <a:xfrm>
          <a:off x="4673600" y="55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macro="">
      <xdr:nvCxnSpPr>
        <xdr:cNvPr id="59" name="直線コネクタ 58">
          <a:extLst>
            <a:ext uri="{FF2B5EF4-FFF2-40B4-BE49-F238E27FC236}">
              <a16:creationId xmlns:a16="http://schemas.microsoft.com/office/drawing/2014/main" id="{8CF5B44B-0F6C-4EC4-9E46-99210EB1BA44}"/>
            </a:ext>
          </a:extLst>
        </xdr:cNvPr>
        <xdr:cNvCxnSpPr/>
      </xdr:nvCxnSpPr>
      <xdr:spPr>
        <a:xfrm>
          <a:off x="4546600" y="578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58691</xdr:rowOff>
    </xdr:from>
    <xdr:ext cx="405111" cy="259045"/>
    <xdr:sp macro="" textlink="">
      <xdr:nvSpPr>
        <xdr:cNvPr id="60" name="【道路】&#10;有形固定資産減価償却率平均値テキスト">
          <a:extLst>
            <a:ext uri="{FF2B5EF4-FFF2-40B4-BE49-F238E27FC236}">
              <a16:creationId xmlns:a16="http://schemas.microsoft.com/office/drawing/2014/main" id="{99EF13B5-B5AD-467C-9818-27F468B86CE4}"/>
            </a:ext>
          </a:extLst>
        </xdr:cNvPr>
        <xdr:cNvSpPr txBox="1"/>
      </xdr:nvSpPr>
      <xdr:spPr>
        <a:xfrm>
          <a:off x="4673600" y="6402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80264</xdr:rowOff>
    </xdr:from>
    <xdr:to>
      <xdr:col>24</xdr:col>
      <xdr:colOff>114300</xdr:colOff>
      <xdr:row>38</xdr:row>
      <xdr:rowOff>10414</xdr:rowOff>
    </xdr:to>
    <xdr:sp macro="" textlink="">
      <xdr:nvSpPr>
        <xdr:cNvPr id="61" name="フローチャート: 判断 60">
          <a:extLst>
            <a:ext uri="{FF2B5EF4-FFF2-40B4-BE49-F238E27FC236}">
              <a16:creationId xmlns:a16="http://schemas.microsoft.com/office/drawing/2014/main" id="{97BB7DCC-035A-4752-8D82-A581076DCB8B}"/>
            </a:ext>
          </a:extLst>
        </xdr:cNvPr>
        <xdr:cNvSpPr/>
      </xdr:nvSpPr>
      <xdr:spPr>
        <a:xfrm>
          <a:off x="4584700" y="64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50546</xdr:rowOff>
    </xdr:from>
    <xdr:to>
      <xdr:col>20</xdr:col>
      <xdr:colOff>38100</xdr:colOff>
      <xdr:row>37</xdr:row>
      <xdr:rowOff>152146</xdr:rowOff>
    </xdr:to>
    <xdr:sp macro="" textlink="">
      <xdr:nvSpPr>
        <xdr:cNvPr id="62" name="フローチャート: 判断 61">
          <a:extLst>
            <a:ext uri="{FF2B5EF4-FFF2-40B4-BE49-F238E27FC236}">
              <a16:creationId xmlns:a16="http://schemas.microsoft.com/office/drawing/2014/main" id="{4A515ED0-36C5-464F-9F24-43B0D2C6A305}"/>
            </a:ext>
          </a:extLst>
        </xdr:cNvPr>
        <xdr:cNvSpPr/>
      </xdr:nvSpPr>
      <xdr:spPr>
        <a:xfrm>
          <a:off x="3746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xdr:rowOff>
    </xdr:from>
    <xdr:to>
      <xdr:col>15</xdr:col>
      <xdr:colOff>101600</xdr:colOff>
      <xdr:row>37</xdr:row>
      <xdr:rowOff>110998</xdr:rowOff>
    </xdr:to>
    <xdr:sp macro="" textlink="">
      <xdr:nvSpPr>
        <xdr:cNvPr id="63" name="フローチャート: 判断 62">
          <a:extLst>
            <a:ext uri="{FF2B5EF4-FFF2-40B4-BE49-F238E27FC236}">
              <a16:creationId xmlns:a16="http://schemas.microsoft.com/office/drawing/2014/main" id="{A877663A-E9FA-4326-8453-DF8F2228483C}"/>
            </a:ext>
          </a:extLst>
        </xdr:cNvPr>
        <xdr:cNvSpPr/>
      </xdr:nvSpPr>
      <xdr:spPr>
        <a:xfrm>
          <a:off x="2857500" y="635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a:extLst>
            <a:ext uri="{FF2B5EF4-FFF2-40B4-BE49-F238E27FC236}">
              <a16:creationId xmlns:a16="http://schemas.microsoft.com/office/drawing/2014/main" id="{BD8E67F9-B826-40D9-999B-78E63097141E}"/>
            </a:ext>
          </a:extLst>
        </xdr:cNvPr>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128270</xdr:rowOff>
    </xdr:from>
    <xdr:to>
      <xdr:col>6</xdr:col>
      <xdr:colOff>38100</xdr:colOff>
      <xdr:row>37</xdr:row>
      <xdr:rowOff>58420</xdr:rowOff>
    </xdr:to>
    <xdr:sp macro="" textlink="">
      <xdr:nvSpPr>
        <xdr:cNvPr id="65" name="フローチャート: 判断 64">
          <a:extLst>
            <a:ext uri="{FF2B5EF4-FFF2-40B4-BE49-F238E27FC236}">
              <a16:creationId xmlns:a16="http://schemas.microsoft.com/office/drawing/2014/main" id="{3BB6FA1D-7FDE-4908-87D3-3EFA7970207A}"/>
            </a:ext>
          </a:extLst>
        </xdr:cNvPr>
        <xdr:cNvSpPr/>
      </xdr:nvSpPr>
      <xdr:spPr>
        <a:xfrm>
          <a:off x="1079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EBDD4EA7-2F26-4AE0-941F-BAD30E69887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C833A7C-5889-4677-AA18-16FE77E72D6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05C2358-6828-45AD-83D8-D718D107DE1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D8DF321-96AA-4F95-9043-BAD5208BEF5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0FBAABC-E4C4-4ED3-A16D-45892424C6B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71" name="楕円 70">
          <a:extLst>
            <a:ext uri="{FF2B5EF4-FFF2-40B4-BE49-F238E27FC236}">
              <a16:creationId xmlns:a16="http://schemas.microsoft.com/office/drawing/2014/main" id="{6F1273DF-CC21-4684-97D9-53336174D96C}"/>
            </a:ext>
          </a:extLst>
        </xdr:cNvPr>
        <xdr:cNvSpPr/>
      </xdr:nvSpPr>
      <xdr:spPr>
        <a:xfrm>
          <a:off x="4584700" y="633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18559</xdr:rowOff>
    </xdr:from>
    <xdr:ext cx="405111" cy="259045"/>
    <xdr:sp macro="" textlink="">
      <xdr:nvSpPr>
        <xdr:cNvPr id="72" name="【道路】&#10;有形固定資産減価償却率該当値テキスト">
          <a:extLst>
            <a:ext uri="{FF2B5EF4-FFF2-40B4-BE49-F238E27FC236}">
              <a16:creationId xmlns:a16="http://schemas.microsoft.com/office/drawing/2014/main" id="{A19224E3-DF1C-4E6A-8498-C7DAAB00A43D}"/>
            </a:ext>
          </a:extLst>
        </xdr:cNvPr>
        <xdr:cNvSpPr txBox="1"/>
      </xdr:nvSpPr>
      <xdr:spPr>
        <a:xfrm>
          <a:off x="4673600" y="6190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123698</xdr:rowOff>
    </xdr:from>
    <xdr:to>
      <xdr:col>20</xdr:col>
      <xdr:colOff>38100</xdr:colOff>
      <xdr:row>37</xdr:row>
      <xdr:rowOff>53848</xdr:rowOff>
    </xdr:to>
    <xdr:sp macro="" textlink="">
      <xdr:nvSpPr>
        <xdr:cNvPr id="73" name="楕円 72">
          <a:extLst>
            <a:ext uri="{FF2B5EF4-FFF2-40B4-BE49-F238E27FC236}">
              <a16:creationId xmlns:a16="http://schemas.microsoft.com/office/drawing/2014/main" id="{C4A25BFF-3E7C-4260-967A-999715B2B471}"/>
            </a:ext>
          </a:extLst>
        </xdr:cNvPr>
        <xdr:cNvSpPr/>
      </xdr:nvSpPr>
      <xdr:spPr>
        <a:xfrm>
          <a:off x="3746500" y="629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3048</xdr:rowOff>
    </xdr:from>
    <xdr:to>
      <xdr:col>24</xdr:col>
      <xdr:colOff>63500</xdr:colOff>
      <xdr:row>37</xdr:row>
      <xdr:rowOff>46482</xdr:rowOff>
    </xdr:to>
    <xdr:cxnSp macro="">
      <xdr:nvCxnSpPr>
        <xdr:cNvPr id="74" name="直線コネクタ 73">
          <a:extLst>
            <a:ext uri="{FF2B5EF4-FFF2-40B4-BE49-F238E27FC236}">
              <a16:creationId xmlns:a16="http://schemas.microsoft.com/office/drawing/2014/main" id="{38A7F3B4-8A69-4E2A-8783-F20FC622A568}"/>
            </a:ext>
          </a:extLst>
        </xdr:cNvPr>
        <xdr:cNvCxnSpPr/>
      </xdr:nvCxnSpPr>
      <xdr:spPr>
        <a:xfrm>
          <a:off x="3797300" y="6346698"/>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80264</xdr:rowOff>
    </xdr:from>
    <xdr:to>
      <xdr:col>15</xdr:col>
      <xdr:colOff>101600</xdr:colOff>
      <xdr:row>37</xdr:row>
      <xdr:rowOff>10414</xdr:rowOff>
    </xdr:to>
    <xdr:sp macro="" textlink="">
      <xdr:nvSpPr>
        <xdr:cNvPr id="75" name="楕円 74">
          <a:extLst>
            <a:ext uri="{FF2B5EF4-FFF2-40B4-BE49-F238E27FC236}">
              <a16:creationId xmlns:a16="http://schemas.microsoft.com/office/drawing/2014/main" id="{BC158FDA-F589-4372-8401-C21661AF2F93}"/>
            </a:ext>
          </a:extLst>
        </xdr:cNvPr>
        <xdr:cNvSpPr/>
      </xdr:nvSpPr>
      <xdr:spPr>
        <a:xfrm>
          <a:off x="2857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131064</xdr:rowOff>
    </xdr:from>
    <xdr:to>
      <xdr:col>19</xdr:col>
      <xdr:colOff>177800</xdr:colOff>
      <xdr:row>37</xdr:row>
      <xdr:rowOff>3048</xdr:rowOff>
    </xdr:to>
    <xdr:cxnSp macro="">
      <xdr:nvCxnSpPr>
        <xdr:cNvPr id="76" name="直線コネクタ 75">
          <a:extLst>
            <a:ext uri="{FF2B5EF4-FFF2-40B4-BE49-F238E27FC236}">
              <a16:creationId xmlns:a16="http://schemas.microsoft.com/office/drawing/2014/main" id="{7D0B68C4-FBC5-460C-8F57-DCFB8D8A8ECE}"/>
            </a:ext>
          </a:extLst>
        </xdr:cNvPr>
        <xdr:cNvCxnSpPr/>
      </xdr:nvCxnSpPr>
      <xdr:spPr>
        <a:xfrm>
          <a:off x="2908300" y="630326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39116</xdr:rowOff>
    </xdr:from>
    <xdr:to>
      <xdr:col>10</xdr:col>
      <xdr:colOff>165100</xdr:colOff>
      <xdr:row>36</xdr:row>
      <xdr:rowOff>140716</xdr:rowOff>
    </xdr:to>
    <xdr:sp macro="" textlink="">
      <xdr:nvSpPr>
        <xdr:cNvPr id="77" name="楕円 76">
          <a:extLst>
            <a:ext uri="{FF2B5EF4-FFF2-40B4-BE49-F238E27FC236}">
              <a16:creationId xmlns:a16="http://schemas.microsoft.com/office/drawing/2014/main" id="{B895F63D-6D2B-4517-8271-18B590E1520C}"/>
            </a:ext>
          </a:extLst>
        </xdr:cNvPr>
        <xdr:cNvSpPr/>
      </xdr:nvSpPr>
      <xdr:spPr>
        <a:xfrm>
          <a:off x="1968500" y="621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89916</xdr:rowOff>
    </xdr:from>
    <xdr:to>
      <xdr:col>15</xdr:col>
      <xdr:colOff>50800</xdr:colOff>
      <xdr:row>36</xdr:row>
      <xdr:rowOff>131064</xdr:rowOff>
    </xdr:to>
    <xdr:cxnSp macro="">
      <xdr:nvCxnSpPr>
        <xdr:cNvPr id="78" name="直線コネクタ 77">
          <a:extLst>
            <a:ext uri="{FF2B5EF4-FFF2-40B4-BE49-F238E27FC236}">
              <a16:creationId xmlns:a16="http://schemas.microsoft.com/office/drawing/2014/main" id="{20321E7C-64AC-4D90-9462-366B650E8F47}"/>
            </a:ext>
          </a:extLst>
        </xdr:cNvPr>
        <xdr:cNvCxnSpPr/>
      </xdr:nvCxnSpPr>
      <xdr:spPr>
        <a:xfrm>
          <a:off x="2019300" y="626211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164846</xdr:rowOff>
    </xdr:from>
    <xdr:to>
      <xdr:col>6</xdr:col>
      <xdr:colOff>38100</xdr:colOff>
      <xdr:row>36</xdr:row>
      <xdr:rowOff>94996</xdr:rowOff>
    </xdr:to>
    <xdr:sp macro="" textlink="">
      <xdr:nvSpPr>
        <xdr:cNvPr id="79" name="楕円 78">
          <a:extLst>
            <a:ext uri="{FF2B5EF4-FFF2-40B4-BE49-F238E27FC236}">
              <a16:creationId xmlns:a16="http://schemas.microsoft.com/office/drawing/2014/main" id="{371610C2-1F81-4461-9328-BB2A60D1B264}"/>
            </a:ext>
          </a:extLst>
        </xdr:cNvPr>
        <xdr:cNvSpPr/>
      </xdr:nvSpPr>
      <xdr:spPr>
        <a:xfrm>
          <a:off x="1079500" y="616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44196</xdr:rowOff>
    </xdr:from>
    <xdr:to>
      <xdr:col>10</xdr:col>
      <xdr:colOff>114300</xdr:colOff>
      <xdr:row>36</xdr:row>
      <xdr:rowOff>89916</xdr:rowOff>
    </xdr:to>
    <xdr:cxnSp macro="">
      <xdr:nvCxnSpPr>
        <xdr:cNvPr id="80" name="直線コネクタ 79">
          <a:extLst>
            <a:ext uri="{FF2B5EF4-FFF2-40B4-BE49-F238E27FC236}">
              <a16:creationId xmlns:a16="http://schemas.microsoft.com/office/drawing/2014/main" id="{99A0737A-9F2A-4141-BD3C-C1C9B933B1B3}"/>
            </a:ext>
          </a:extLst>
        </xdr:cNvPr>
        <xdr:cNvCxnSpPr/>
      </xdr:nvCxnSpPr>
      <xdr:spPr>
        <a:xfrm>
          <a:off x="1130300" y="62163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143273</xdr:rowOff>
    </xdr:from>
    <xdr:ext cx="405111" cy="259045"/>
    <xdr:sp macro="" textlink="">
      <xdr:nvSpPr>
        <xdr:cNvPr id="81" name="n_1aveValue【道路】&#10;有形固定資産減価償却率">
          <a:extLst>
            <a:ext uri="{FF2B5EF4-FFF2-40B4-BE49-F238E27FC236}">
              <a16:creationId xmlns:a16="http://schemas.microsoft.com/office/drawing/2014/main" id="{C25CF24E-8C6A-4354-B67F-81D9B06770D3}"/>
            </a:ext>
          </a:extLst>
        </xdr:cNvPr>
        <xdr:cNvSpPr txBox="1"/>
      </xdr:nvSpPr>
      <xdr:spPr>
        <a:xfrm>
          <a:off x="3582044" y="648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102125</xdr:rowOff>
    </xdr:from>
    <xdr:ext cx="405111" cy="259045"/>
    <xdr:sp macro="" textlink="">
      <xdr:nvSpPr>
        <xdr:cNvPr id="82" name="n_2aveValue【道路】&#10;有形固定資産減価償却率">
          <a:extLst>
            <a:ext uri="{FF2B5EF4-FFF2-40B4-BE49-F238E27FC236}">
              <a16:creationId xmlns:a16="http://schemas.microsoft.com/office/drawing/2014/main" id="{3A42495A-7815-49D3-8696-F7740BADFF20}"/>
            </a:ext>
          </a:extLst>
        </xdr:cNvPr>
        <xdr:cNvSpPr txBox="1"/>
      </xdr:nvSpPr>
      <xdr:spPr>
        <a:xfrm>
          <a:off x="2705744" y="64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86123</xdr:rowOff>
    </xdr:from>
    <xdr:ext cx="405111" cy="259045"/>
    <xdr:sp macro="" textlink="">
      <xdr:nvSpPr>
        <xdr:cNvPr id="83" name="n_3aveValue【道路】&#10;有形固定資産減価償却率">
          <a:extLst>
            <a:ext uri="{FF2B5EF4-FFF2-40B4-BE49-F238E27FC236}">
              <a16:creationId xmlns:a16="http://schemas.microsoft.com/office/drawing/2014/main" id="{972F00FB-3ACD-4600-B1E8-6E10EF212A4C}"/>
            </a:ext>
          </a:extLst>
        </xdr:cNvPr>
        <xdr:cNvSpPr txBox="1"/>
      </xdr:nvSpPr>
      <xdr:spPr>
        <a:xfrm>
          <a:off x="1816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49547</xdr:rowOff>
    </xdr:from>
    <xdr:ext cx="405111" cy="259045"/>
    <xdr:sp macro="" textlink="">
      <xdr:nvSpPr>
        <xdr:cNvPr id="84" name="n_4aveValue【道路】&#10;有形固定資産減価償却率">
          <a:extLst>
            <a:ext uri="{FF2B5EF4-FFF2-40B4-BE49-F238E27FC236}">
              <a16:creationId xmlns:a16="http://schemas.microsoft.com/office/drawing/2014/main" id="{9FD73480-2720-4C37-9093-A04786231CF5}"/>
            </a:ext>
          </a:extLst>
        </xdr:cNvPr>
        <xdr:cNvSpPr txBox="1"/>
      </xdr:nvSpPr>
      <xdr:spPr>
        <a:xfrm>
          <a:off x="927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70375</xdr:rowOff>
    </xdr:from>
    <xdr:ext cx="405111" cy="259045"/>
    <xdr:sp macro="" textlink="">
      <xdr:nvSpPr>
        <xdr:cNvPr id="85" name="n_1mainValue【道路】&#10;有形固定資産減価償却率">
          <a:extLst>
            <a:ext uri="{FF2B5EF4-FFF2-40B4-BE49-F238E27FC236}">
              <a16:creationId xmlns:a16="http://schemas.microsoft.com/office/drawing/2014/main" id="{F5A04C38-ABEA-4540-ADFD-B71B504A3EF0}"/>
            </a:ext>
          </a:extLst>
        </xdr:cNvPr>
        <xdr:cNvSpPr txBox="1"/>
      </xdr:nvSpPr>
      <xdr:spPr>
        <a:xfrm>
          <a:off x="3582044" y="607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26941</xdr:rowOff>
    </xdr:from>
    <xdr:ext cx="405111" cy="259045"/>
    <xdr:sp macro="" textlink="">
      <xdr:nvSpPr>
        <xdr:cNvPr id="86" name="n_2mainValue【道路】&#10;有形固定資産減価償却率">
          <a:extLst>
            <a:ext uri="{FF2B5EF4-FFF2-40B4-BE49-F238E27FC236}">
              <a16:creationId xmlns:a16="http://schemas.microsoft.com/office/drawing/2014/main" id="{81301A84-E352-4C6F-BF7E-F8598C9F57A1}"/>
            </a:ext>
          </a:extLst>
        </xdr:cNvPr>
        <xdr:cNvSpPr txBox="1"/>
      </xdr:nvSpPr>
      <xdr:spPr>
        <a:xfrm>
          <a:off x="2705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157243</xdr:rowOff>
    </xdr:from>
    <xdr:ext cx="405111" cy="259045"/>
    <xdr:sp macro="" textlink="">
      <xdr:nvSpPr>
        <xdr:cNvPr id="87" name="n_3mainValue【道路】&#10;有形固定資産減価償却率">
          <a:extLst>
            <a:ext uri="{FF2B5EF4-FFF2-40B4-BE49-F238E27FC236}">
              <a16:creationId xmlns:a16="http://schemas.microsoft.com/office/drawing/2014/main" id="{BE67B8EB-62D3-4558-85D3-61C6C1A8DCC3}"/>
            </a:ext>
          </a:extLst>
        </xdr:cNvPr>
        <xdr:cNvSpPr txBox="1"/>
      </xdr:nvSpPr>
      <xdr:spPr>
        <a:xfrm>
          <a:off x="1816744" y="598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111523</xdr:rowOff>
    </xdr:from>
    <xdr:ext cx="405111" cy="259045"/>
    <xdr:sp macro="" textlink="">
      <xdr:nvSpPr>
        <xdr:cNvPr id="88" name="n_4mainValue【道路】&#10;有形固定資産減価償却率">
          <a:extLst>
            <a:ext uri="{FF2B5EF4-FFF2-40B4-BE49-F238E27FC236}">
              <a16:creationId xmlns:a16="http://schemas.microsoft.com/office/drawing/2014/main" id="{A1BD93F1-DB03-4688-BAAF-929ACCDCA85E}"/>
            </a:ext>
          </a:extLst>
        </xdr:cNvPr>
        <xdr:cNvSpPr txBox="1"/>
      </xdr:nvSpPr>
      <xdr:spPr>
        <a:xfrm>
          <a:off x="927744" y="594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353CCDDA-9E34-4BF7-AC3F-A98DCC11BF9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36E0B06-C644-4D6A-8209-58E7B6A89C0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E9064DD3-9B98-430E-8636-5DB673F3657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33BD9047-44AE-4767-A74D-DD6AE748346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4C9C51D-D44E-40DC-877F-9A31877D210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7899B9DC-7567-4212-8135-46002F39C3C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9EF24C2-B03B-4AFC-BD18-52A89B1D2E6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691855F6-A8DD-41AA-AF22-C4222F6B605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19AA8AF5-2AF0-49FB-AB8B-24B0BBBB966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69559038-A5F3-47CA-B26B-75B8595DAE8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52E57E66-DC21-46EA-9105-2A918FBDD5C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36EEB72A-AB84-4DC2-BA3C-10D8A185DBE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437E619B-02EA-47AD-B2DE-C336759F465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F224DDD7-912D-4372-A18E-AA00F3C29E0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CD86361-675A-495C-B0CF-338883A790A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6E5E1469-AF82-4DAF-B3FB-51CAF298CD06}"/>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70688AC-4455-4EF1-899F-9457F9771FA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A7951BA8-E142-4E12-B37F-F8007DE52B2C}"/>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755E84E-3F5D-457C-A9DD-385DCEC919A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555110B5-D273-4190-B770-BE32809F3372}"/>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2B90EFDC-3611-4C0C-9DBB-8C38880171F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5932F75F-3363-4536-A397-0AA3252EFDD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48933623-0FC0-4CAA-AD73-A79AB61C705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34880</xdr:rowOff>
    </xdr:from>
    <xdr:to>
      <xdr:col>54</xdr:col>
      <xdr:colOff>189865</xdr:colOff>
      <xdr:row>41</xdr:row>
      <xdr:rowOff>145599</xdr:rowOff>
    </xdr:to>
    <xdr:cxnSp macro="">
      <xdr:nvCxnSpPr>
        <xdr:cNvPr id="112" name="直線コネクタ 111">
          <a:extLst>
            <a:ext uri="{FF2B5EF4-FFF2-40B4-BE49-F238E27FC236}">
              <a16:creationId xmlns:a16="http://schemas.microsoft.com/office/drawing/2014/main" id="{690B4F15-9C0D-4A4F-B81D-17A36265B08B}"/>
            </a:ext>
          </a:extLst>
        </xdr:cNvPr>
        <xdr:cNvCxnSpPr/>
      </xdr:nvCxnSpPr>
      <xdr:spPr>
        <a:xfrm flipV="1">
          <a:off x="10476865" y="5864180"/>
          <a:ext cx="0" cy="131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149426</xdr:rowOff>
    </xdr:from>
    <xdr:ext cx="469744" cy="259045"/>
    <xdr:sp macro="" textlink="">
      <xdr:nvSpPr>
        <xdr:cNvPr id="113" name="【道路】&#10;一人当たり延長最小値テキスト">
          <a:extLst>
            <a:ext uri="{FF2B5EF4-FFF2-40B4-BE49-F238E27FC236}">
              <a16:creationId xmlns:a16="http://schemas.microsoft.com/office/drawing/2014/main" id="{9A1539D8-417C-4C7E-8739-8D2CE40627D1}"/>
            </a:ext>
          </a:extLst>
        </xdr:cNvPr>
        <xdr:cNvSpPr txBox="1"/>
      </xdr:nvSpPr>
      <xdr:spPr>
        <a:xfrm>
          <a:off x="10515600" y="717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145599</xdr:rowOff>
    </xdr:from>
    <xdr:to>
      <xdr:col>55</xdr:col>
      <xdr:colOff>88900</xdr:colOff>
      <xdr:row>41</xdr:row>
      <xdr:rowOff>145599</xdr:rowOff>
    </xdr:to>
    <xdr:cxnSp macro="">
      <xdr:nvCxnSpPr>
        <xdr:cNvPr id="114" name="直線コネクタ 113">
          <a:extLst>
            <a:ext uri="{FF2B5EF4-FFF2-40B4-BE49-F238E27FC236}">
              <a16:creationId xmlns:a16="http://schemas.microsoft.com/office/drawing/2014/main" id="{7009390F-DD1F-4977-93C8-897159778BE8}"/>
            </a:ext>
          </a:extLst>
        </xdr:cNvPr>
        <xdr:cNvCxnSpPr/>
      </xdr:nvCxnSpPr>
      <xdr:spPr>
        <a:xfrm>
          <a:off x="10388600" y="717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153007</xdr:rowOff>
    </xdr:from>
    <xdr:ext cx="534377" cy="259045"/>
    <xdr:sp macro="" textlink="">
      <xdr:nvSpPr>
        <xdr:cNvPr id="115" name="【道路】&#10;一人当たり延長最大値テキスト">
          <a:extLst>
            <a:ext uri="{FF2B5EF4-FFF2-40B4-BE49-F238E27FC236}">
              <a16:creationId xmlns:a16="http://schemas.microsoft.com/office/drawing/2014/main" id="{B9431087-8016-4151-883B-99741B3AFED1}"/>
            </a:ext>
          </a:extLst>
        </xdr:cNvPr>
        <xdr:cNvSpPr txBox="1"/>
      </xdr:nvSpPr>
      <xdr:spPr>
        <a:xfrm>
          <a:off x="10515600" y="563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34880</xdr:rowOff>
    </xdr:from>
    <xdr:to>
      <xdr:col>55</xdr:col>
      <xdr:colOff>88900</xdr:colOff>
      <xdr:row>34</xdr:row>
      <xdr:rowOff>34880</xdr:rowOff>
    </xdr:to>
    <xdr:cxnSp macro="">
      <xdr:nvCxnSpPr>
        <xdr:cNvPr id="116" name="直線コネクタ 115">
          <a:extLst>
            <a:ext uri="{FF2B5EF4-FFF2-40B4-BE49-F238E27FC236}">
              <a16:creationId xmlns:a16="http://schemas.microsoft.com/office/drawing/2014/main" id="{3F8BE0E8-29AA-440D-9554-49DEC66CF10B}"/>
            </a:ext>
          </a:extLst>
        </xdr:cNvPr>
        <xdr:cNvCxnSpPr/>
      </xdr:nvCxnSpPr>
      <xdr:spPr>
        <a:xfrm>
          <a:off x="10388600" y="586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101007</xdr:rowOff>
    </xdr:from>
    <xdr:ext cx="534377" cy="259045"/>
    <xdr:sp macro="" textlink="">
      <xdr:nvSpPr>
        <xdr:cNvPr id="117" name="【道路】&#10;一人当たり延長平均値テキスト">
          <a:extLst>
            <a:ext uri="{FF2B5EF4-FFF2-40B4-BE49-F238E27FC236}">
              <a16:creationId xmlns:a16="http://schemas.microsoft.com/office/drawing/2014/main" id="{F46F2901-8D79-4A1B-B90D-A056CEB45A02}"/>
            </a:ext>
          </a:extLst>
        </xdr:cNvPr>
        <xdr:cNvSpPr txBox="1"/>
      </xdr:nvSpPr>
      <xdr:spPr>
        <a:xfrm>
          <a:off x="10515600" y="6616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78130</xdr:rowOff>
    </xdr:from>
    <xdr:to>
      <xdr:col>55</xdr:col>
      <xdr:colOff>50800</xdr:colOff>
      <xdr:row>40</xdr:row>
      <xdr:rowOff>8280</xdr:rowOff>
    </xdr:to>
    <xdr:sp macro="" textlink="">
      <xdr:nvSpPr>
        <xdr:cNvPr id="118" name="フローチャート: 判断 117">
          <a:extLst>
            <a:ext uri="{FF2B5EF4-FFF2-40B4-BE49-F238E27FC236}">
              <a16:creationId xmlns:a16="http://schemas.microsoft.com/office/drawing/2014/main" id="{426E5ABD-B683-44DD-9184-C7ECFD5B7318}"/>
            </a:ext>
          </a:extLst>
        </xdr:cNvPr>
        <xdr:cNvSpPr/>
      </xdr:nvSpPr>
      <xdr:spPr>
        <a:xfrm>
          <a:off x="10426700" y="67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82455</xdr:rowOff>
    </xdr:from>
    <xdr:to>
      <xdr:col>50</xdr:col>
      <xdr:colOff>165100</xdr:colOff>
      <xdr:row>40</xdr:row>
      <xdr:rowOff>12605</xdr:rowOff>
    </xdr:to>
    <xdr:sp macro="" textlink="">
      <xdr:nvSpPr>
        <xdr:cNvPr id="119" name="フローチャート: 判断 118">
          <a:extLst>
            <a:ext uri="{FF2B5EF4-FFF2-40B4-BE49-F238E27FC236}">
              <a16:creationId xmlns:a16="http://schemas.microsoft.com/office/drawing/2014/main" id="{62749899-E189-48AC-9CA5-96555CFCD168}"/>
            </a:ext>
          </a:extLst>
        </xdr:cNvPr>
        <xdr:cNvSpPr/>
      </xdr:nvSpPr>
      <xdr:spPr>
        <a:xfrm>
          <a:off x="9588500" y="6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79178</xdr:rowOff>
    </xdr:from>
    <xdr:to>
      <xdr:col>46</xdr:col>
      <xdr:colOff>38100</xdr:colOff>
      <xdr:row>40</xdr:row>
      <xdr:rowOff>9328</xdr:rowOff>
    </xdr:to>
    <xdr:sp macro="" textlink="">
      <xdr:nvSpPr>
        <xdr:cNvPr id="120" name="フローチャート: 判断 119">
          <a:extLst>
            <a:ext uri="{FF2B5EF4-FFF2-40B4-BE49-F238E27FC236}">
              <a16:creationId xmlns:a16="http://schemas.microsoft.com/office/drawing/2014/main" id="{6BAF110F-7F70-4F31-A945-326ED35BED73}"/>
            </a:ext>
          </a:extLst>
        </xdr:cNvPr>
        <xdr:cNvSpPr/>
      </xdr:nvSpPr>
      <xdr:spPr>
        <a:xfrm>
          <a:off x="8699500" y="676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88912</xdr:rowOff>
    </xdr:from>
    <xdr:to>
      <xdr:col>41</xdr:col>
      <xdr:colOff>101600</xdr:colOff>
      <xdr:row>40</xdr:row>
      <xdr:rowOff>19062</xdr:rowOff>
    </xdr:to>
    <xdr:sp macro="" textlink="">
      <xdr:nvSpPr>
        <xdr:cNvPr id="121" name="フローチャート: 判断 120">
          <a:extLst>
            <a:ext uri="{FF2B5EF4-FFF2-40B4-BE49-F238E27FC236}">
              <a16:creationId xmlns:a16="http://schemas.microsoft.com/office/drawing/2014/main" id="{7E84BD70-A586-448A-B5A5-AC48B9D981FD}"/>
            </a:ext>
          </a:extLst>
        </xdr:cNvPr>
        <xdr:cNvSpPr/>
      </xdr:nvSpPr>
      <xdr:spPr>
        <a:xfrm>
          <a:off x="7810500" y="67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98952</xdr:rowOff>
    </xdr:from>
    <xdr:to>
      <xdr:col>36</xdr:col>
      <xdr:colOff>165100</xdr:colOff>
      <xdr:row>40</xdr:row>
      <xdr:rowOff>29102</xdr:rowOff>
    </xdr:to>
    <xdr:sp macro="" textlink="">
      <xdr:nvSpPr>
        <xdr:cNvPr id="122" name="フローチャート: 判断 121">
          <a:extLst>
            <a:ext uri="{FF2B5EF4-FFF2-40B4-BE49-F238E27FC236}">
              <a16:creationId xmlns:a16="http://schemas.microsoft.com/office/drawing/2014/main" id="{57F521A9-1D24-4C09-8B40-C7A60887F7BC}"/>
            </a:ext>
          </a:extLst>
        </xdr:cNvPr>
        <xdr:cNvSpPr/>
      </xdr:nvSpPr>
      <xdr:spPr>
        <a:xfrm>
          <a:off x="6921500" y="6785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5775C8A-5E4E-48F0-B25B-AC7FA6B7217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4184ADA-62A4-4205-B9C8-D47FE753371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7C71587-C290-4BE7-8F16-B8FAC82759C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4CF01DE-D8C1-4C3F-BDD4-E5224CD8933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538F6CA-1827-46AE-8FEC-152493BA8C3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43307</xdr:rowOff>
    </xdr:from>
    <xdr:to>
      <xdr:col>55</xdr:col>
      <xdr:colOff>50800</xdr:colOff>
      <xdr:row>40</xdr:row>
      <xdr:rowOff>144907</xdr:rowOff>
    </xdr:to>
    <xdr:sp macro="" textlink="">
      <xdr:nvSpPr>
        <xdr:cNvPr id="128" name="楕円 127">
          <a:extLst>
            <a:ext uri="{FF2B5EF4-FFF2-40B4-BE49-F238E27FC236}">
              <a16:creationId xmlns:a16="http://schemas.microsoft.com/office/drawing/2014/main" id="{D27B6B47-6854-4742-8709-BDB91B4EF785}"/>
            </a:ext>
          </a:extLst>
        </xdr:cNvPr>
        <xdr:cNvSpPr/>
      </xdr:nvSpPr>
      <xdr:spPr>
        <a:xfrm>
          <a:off x="10426700" y="690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21734</xdr:rowOff>
    </xdr:from>
    <xdr:ext cx="534377" cy="259045"/>
    <xdr:sp macro="" textlink="">
      <xdr:nvSpPr>
        <xdr:cNvPr id="129" name="【道路】&#10;一人当たり延長該当値テキスト">
          <a:extLst>
            <a:ext uri="{FF2B5EF4-FFF2-40B4-BE49-F238E27FC236}">
              <a16:creationId xmlns:a16="http://schemas.microsoft.com/office/drawing/2014/main" id="{ADB12830-DEF0-4DA0-BD57-281ACFA7095A}"/>
            </a:ext>
          </a:extLst>
        </xdr:cNvPr>
        <xdr:cNvSpPr txBox="1"/>
      </xdr:nvSpPr>
      <xdr:spPr>
        <a:xfrm>
          <a:off x="10515600" y="687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49650</xdr:rowOff>
    </xdr:from>
    <xdr:to>
      <xdr:col>50</xdr:col>
      <xdr:colOff>165100</xdr:colOff>
      <xdr:row>40</xdr:row>
      <xdr:rowOff>151250</xdr:rowOff>
    </xdr:to>
    <xdr:sp macro="" textlink="">
      <xdr:nvSpPr>
        <xdr:cNvPr id="130" name="楕円 129">
          <a:extLst>
            <a:ext uri="{FF2B5EF4-FFF2-40B4-BE49-F238E27FC236}">
              <a16:creationId xmlns:a16="http://schemas.microsoft.com/office/drawing/2014/main" id="{E4613FB1-7CF8-4F1E-AA3C-D4A10E8F7275}"/>
            </a:ext>
          </a:extLst>
        </xdr:cNvPr>
        <xdr:cNvSpPr/>
      </xdr:nvSpPr>
      <xdr:spPr>
        <a:xfrm>
          <a:off x="9588500" y="69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94107</xdr:rowOff>
    </xdr:from>
    <xdr:to>
      <xdr:col>55</xdr:col>
      <xdr:colOff>0</xdr:colOff>
      <xdr:row>40</xdr:row>
      <xdr:rowOff>100450</xdr:rowOff>
    </xdr:to>
    <xdr:cxnSp macro="">
      <xdr:nvCxnSpPr>
        <xdr:cNvPr id="131" name="直線コネクタ 130">
          <a:extLst>
            <a:ext uri="{FF2B5EF4-FFF2-40B4-BE49-F238E27FC236}">
              <a16:creationId xmlns:a16="http://schemas.microsoft.com/office/drawing/2014/main" id="{81DDAB17-F072-4E86-87A5-AF8C9FE22A45}"/>
            </a:ext>
          </a:extLst>
        </xdr:cNvPr>
        <xdr:cNvCxnSpPr/>
      </xdr:nvCxnSpPr>
      <xdr:spPr>
        <a:xfrm flipV="1">
          <a:off x="9639300" y="6952107"/>
          <a:ext cx="838200" cy="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56261</xdr:rowOff>
    </xdr:from>
    <xdr:to>
      <xdr:col>46</xdr:col>
      <xdr:colOff>38100</xdr:colOff>
      <xdr:row>40</xdr:row>
      <xdr:rowOff>157861</xdr:rowOff>
    </xdr:to>
    <xdr:sp macro="" textlink="">
      <xdr:nvSpPr>
        <xdr:cNvPr id="132" name="楕円 131">
          <a:extLst>
            <a:ext uri="{FF2B5EF4-FFF2-40B4-BE49-F238E27FC236}">
              <a16:creationId xmlns:a16="http://schemas.microsoft.com/office/drawing/2014/main" id="{166019C6-2DA0-496B-A661-836CC32B8729}"/>
            </a:ext>
          </a:extLst>
        </xdr:cNvPr>
        <xdr:cNvSpPr/>
      </xdr:nvSpPr>
      <xdr:spPr>
        <a:xfrm>
          <a:off x="8699500" y="691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100450</xdr:rowOff>
    </xdr:from>
    <xdr:to>
      <xdr:col>50</xdr:col>
      <xdr:colOff>114300</xdr:colOff>
      <xdr:row>40</xdr:row>
      <xdr:rowOff>107061</xdr:rowOff>
    </xdr:to>
    <xdr:cxnSp macro="">
      <xdr:nvCxnSpPr>
        <xdr:cNvPr id="133" name="直線コネクタ 132">
          <a:extLst>
            <a:ext uri="{FF2B5EF4-FFF2-40B4-BE49-F238E27FC236}">
              <a16:creationId xmlns:a16="http://schemas.microsoft.com/office/drawing/2014/main" id="{EE1D7BB1-0DCB-47FC-B309-EFF7598511DF}"/>
            </a:ext>
          </a:extLst>
        </xdr:cNvPr>
        <xdr:cNvCxnSpPr/>
      </xdr:nvCxnSpPr>
      <xdr:spPr>
        <a:xfrm flipV="1">
          <a:off x="8750300" y="6958450"/>
          <a:ext cx="889000" cy="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61214</xdr:rowOff>
    </xdr:from>
    <xdr:to>
      <xdr:col>41</xdr:col>
      <xdr:colOff>101600</xdr:colOff>
      <xdr:row>40</xdr:row>
      <xdr:rowOff>162814</xdr:rowOff>
    </xdr:to>
    <xdr:sp macro="" textlink="">
      <xdr:nvSpPr>
        <xdr:cNvPr id="134" name="楕円 133">
          <a:extLst>
            <a:ext uri="{FF2B5EF4-FFF2-40B4-BE49-F238E27FC236}">
              <a16:creationId xmlns:a16="http://schemas.microsoft.com/office/drawing/2014/main" id="{C5D9FA6E-A8E8-4837-8F08-00126C96F2F4}"/>
            </a:ext>
          </a:extLst>
        </xdr:cNvPr>
        <xdr:cNvSpPr/>
      </xdr:nvSpPr>
      <xdr:spPr>
        <a:xfrm>
          <a:off x="7810500" y="691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107061</xdr:rowOff>
    </xdr:from>
    <xdr:to>
      <xdr:col>45</xdr:col>
      <xdr:colOff>177800</xdr:colOff>
      <xdr:row>40</xdr:row>
      <xdr:rowOff>112014</xdr:rowOff>
    </xdr:to>
    <xdr:cxnSp macro="">
      <xdr:nvCxnSpPr>
        <xdr:cNvPr id="135" name="直線コネクタ 134">
          <a:extLst>
            <a:ext uri="{FF2B5EF4-FFF2-40B4-BE49-F238E27FC236}">
              <a16:creationId xmlns:a16="http://schemas.microsoft.com/office/drawing/2014/main" id="{7097A605-94A9-4C3C-841E-6BFDE3D3FE0C}"/>
            </a:ext>
          </a:extLst>
        </xdr:cNvPr>
        <xdr:cNvCxnSpPr/>
      </xdr:nvCxnSpPr>
      <xdr:spPr>
        <a:xfrm flipV="1">
          <a:off x="7861300" y="6965061"/>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66663</xdr:rowOff>
    </xdr:from>
    <xdr:to>
      <xdr:col>36</xdr:col>
      <xdr:colOff>165100</xdr:colOff>
      <xdr:row>40</xdr:row>
      <xdr:rowOff>168263</xdr:rowOff>
    </xdr:to>
    <xdr:sp macro="" textlink="">
      <xdr:nvSpPr>
        <xdr:cNvPr id="136" name="楕円 135">
          <a:extLst>
            <a:ext uri="{FF2B5EF4-FFF2-40B4-BE49-F238E27FC236}">
              <a16:creationId xmlns:a16="http://schemas.microsoft.com/office/drawing/2014/main" id="{0B8F3036-AD69-4A40-ABFB-BE8E3B260AAF}"/>
            </a:ext>
          </a:extLst>
        </xdr:cNvPr>
        <xdr:cNvSpPr/>
      </xdr:nvSpPr>
      <xdr:spPr>
        <a:xfrm>
          <a:off x="6921500" y="692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112014</xdr:rowOff>
    </xdr:from>
    <xdr:to>
      <xdr:col>41</xdr:col>
      <xdr:colOff>50800</xdr:colOff>
      <xdr:row>40</xdr:row>
      <xdr:rowOff>117463</xdr:rowOff>
    </xdr:to>
    <xdr:cxnSp macro="">
      <xdr:nvCxnSpPr>
        <xdr:cNvPr id="137" name="直線コネクタ 136">
          <a:extLst>
            <a:ext uri="{FF2B5EF4-FFF2-40B4-BE49-F238E27FC236}">
              <a16:creationId xmlns:a16="http://schemas.microsoft.com/office/drawing/2014/main" id="{C0B647FC-B535-4A8A-810F-B4DB3282B951}"/>
            </a:ext>
          </a:extLst>
        </xdr:cNvPr>
        <xdr:cNvCxnSpPr/>
      </xdr:nvCxnSpPr>
      <xdr:spPr>
        <a:xfrm flipV="1">
          <a:off x="6972300" y="6970014"/>
          <a:ext cx="889000" cy="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29132</xdr:rowOff>
    </xdr:from>
    <xdr:ext cx="534377" cy="259045"/>
    <xdr:sp macro="" textlink="">
      <xdr:nvSpPr>
        <xdr:cNvPr id="138" name="n_1aveValue【道路】&#10;一人当たり延長">
          <a:extLst>
            <a:ext uri="{FF2B5EF4-FFF2-40B4-BE49-F238E27FC236}">
              <a16:creationId xmlns:a16="http://schemas.microsoft.com/office/drawing/2014/main" id="{D2950C28-1390-434D-B18D-19315C54316E}"/>
            </a:ext>
          </a:extLst>
        </xdr:cNvPr>
        <xdr:cNvSpPr txBox="1"/>
      </xdr:nvSpPr>
      <xdr:spPr>
        <a:xfrm>
          <a:off x="9359411" y="654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25855</xdr:rowOff>
    </xdr:from>
    <xdr:ext cx="534377" cy="259045"/>
    <xdr:sp macro="" textlink="">
      <xdr:nvSpPr>
        <xdr:cNvPr id="139" name="n_2aveValue【道路】&#10;一人当たり延長">
          <a:extLst>
            <a:ext uri="{FF2B5EF4-FFF2-40B4-BE49-F238E27FC236}">
              <a16:creationId xmlns:a16="http://schemas.microsoft.com/office/drawing/2014/main" id="{82C915EA-2A29-45CD-9D31-95ADEFBDEF44}"/>
            </a:ext>
          </a:extLst>
        </xdr:cNvPr>
        <xdr:cNvSpPr txBox="1"/>
      </xdr:nvSpPr>
      <xdr:spPr>
        <a:xfrm>
          <a:off x="8483111" y="654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35589</xdr:rowOff>
    </xdr:from>
    <xdr:ext cx="534377" cy="259045"/>
    <xdr:sp macro="" textlink="">
      <xdr:nvSpPr>
        <xdr:cNvPr id="140" name="n_3aveValue【道路】&#10;一人当たり延長">
          <a:extLst>
            <a:ext uri="{FF2B5EF4-FFF2-40B4-BE49-F238E27FC236}">
              <a16:creationId xmlns:a16="http://schemas.microsoft.com/office/drawing/2014/main" id="{8CF5BBA4-F759-4540-B8C9-E23170F1B167}"/>
            </a:ext>
          </a:extLst>
        </xdr:cNvPr>
        <xdr:cNvSpPr txBox="1"/>
      </xdr:nvSpPr>
      <xdr:spPr>
        <a:xfrm>
          <a:off x="7594111" y="65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45629</xdr:rowOff>
    </xdr:from>
    <xdr:ext cx="534377" cy="259045"/>
    <xdr:sp macro="" textlink="">
      <xdr:nvSpPr>
        <xdr:cNvPr id="141" name="n_4aveValue【道路】&#10;一人当たり延長">
          <a:extLst>
            <a:ext uri="{FF2B5EF4-FFF2-40B4-BE49-F238E27FC236}">
              <a16:creationId xmlns:a16="http://schemas.microsoft.com/office/drawing/2014/main" id="{B52154EB-F109-4118-B6EC-1CA0E1055540}"/>
            </a:ext>
          </a:extLst>
        </xdr:cNvPr>
        <xdr:cNvSpPr txBox="1"/>
      </xdr:nvSpPr>
      <xdr:spPr>
        <a:xfrm>
          <a:off x="6705111" y="656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142377</xdr:rowOff>
    </xdr:from>
    <xdr:ext cx="534377" cy="259045"/>
    <xdr:sp macro="" textlink="">
      <xdr:nvSpPr>
        <xdr:cNvPr id="142" name="n_1mainValue【道路】&#10;一人当たり延長">
          <a:extLst>
            <a:ext uri="{FF2B5EF4-FFF2-40B4-BE49-F238E27FC236}">
              <a16:creationId xmlns:a16="http://schemas.microsoft.com/office/drawing/2014/main" id="{784EC4C3-0F01-4E00-A756-FABD0D27B1DC}"/>
            </a:ext>
          </a:extLst>
        </xdr:cNvPr>
        <xdr:cNvSpPr txBox="1"/>
      </xdr:nvSpPr>
      <xdr:spPr>
        <a:xfrm>
          <a:off x="9359411" y="700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148988</xdr:rowOff>
    </xdr:from>
    <xdr:ext cx="534377" cy="259045"/>
    <xdr:sp macro="" textlink="">
      <xdr:nvSpPr>
        <xdr:cNvPr id="143" name="n_2mainValue【道路】&#10;一人当たり延長">
          <a:extLst>
            <a:ext uri="{FF2B5EF4-FFF2-40B4-BE49-F238E27FC236}">
              <a16:creationId xmlns:a16="http://schemas.microsoft.com/office/drawing/2014/main" id="{1B7A387F-DFD7-405E-A47A-FAE23D7E6A82}"/>
            </a:ext>
          </a:extLst>
        </xdr:cNvPr>
        <xdr:cNvSpPr txBox="1"/>
      </xdr:nvSpPr>
      <xdr:spPr>
        <a:xfrm>
          <a:off x="8483111" y="700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153941</xdr:rowOff>
    </xdr:from>
    <xdr:ext cx="534377" cy="259045"/>
    <xdr:sp macro="" textlink="">
      <xdr:nvSpPr>
        <xdr:cNvPr id="144" name="n_3mainValue【道路】&#10;一人当たり延長">
          <a:extLst>
            <a:ext uri="{FF2B5EF4-FFF2-40B4-BE49-F238E27FC236}">
              <a16:creationId xmlns:a16="http://schemas.microsoft.com/office/drawing/2014/main" id="{FE8BC251-835B-497A-8474-5DF7A73F7388}"/>
            </a:ext>
          </a:extLst>
        </xdr:cNvPr>
        <xdr:cNvSpPr txBox="1"/>
      </xdr:nvSpPr>
      <xdr:spPr>
        <a:xfrm>
          <a:off x="7594111" y="701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159390</xdr:rowOff>
    </xdr:from>
    <xdr:ext cx="534377" cy="259045"/>
    <xdr:sp macro="" textlink="">
      <xdr:nvSpPr>
        <xdr:cNvPr id="145" name="n_4mainValue【道路】&#10;一人当たり延長">
          <a:extLst>
            <a:ext uri="{FF2B5EF4-FFF2-40B4-BE49-F238E27FC236}">
              <a16:creationId xmlns:a16="http://schemas.microsoft.com/office/drawing/2014/main" id="{AF12A8B0-117B-466E-A36B-5213197D7D00}"/>
            </a:ext>
          </a:extLst>
        </xdr:cNvPr>
        <xdr:cNvSpPr txBox="1"/>
      </xdr:nvSpPr>
      <xdr:spPr>
        <a:xfrm>
          <a:off x="6705111" y="701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8CD18D59-E597-4592-A0BD-5939977D035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2DAD5F1B-708F-4CD1-9C0A-AC3409FF672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15F2A8A-46B3-45AA-BB14-41E3AA4261D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9966B0F5-97E5-4A06-BED7-AE95843A385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6CA49FB-042B-4C33-A5D4-85BD200E366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9BBAFE5-F209-4A4B-92EF-068642763AB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DCD8810-E345-43CF-96EC-CE8D1D2F99C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693723A-A393-49E2-8C1A-BC1D1E720E4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A323F56-E985-48E0-AFCF-455F393B102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46B7611-F09E-419D-8EB2-3E7DBCFA912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FE2C1FC9-881D-4E38-A2F0-D17A1B2C9D7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4CF4FDAB-4CD9-4B30-A346-0330C899CEA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D5828E60-A27A-4ACD-9A09-E993D3FFE486}"/>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98C0170C-B26E-46A0-A2C3-25B8FCDD469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2FF59C26-5447-450C-B145-D14DCF190DA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8EFD6954-D313-40BA-81DC-3CACBC50779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EEFACF37-FAFA-46FC-A1F7-78CA86C64ED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D5F69E74-6CE0-4BBA-9FA5-8B8FCEBDBC47}"/>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217D0CCA-8BCE-4A72-9CEF-9F594A8DEC4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34B726CE-7C4B-4B31-84D6-78F664315CC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B1F84FF-5422-4DC7-B79E-B813F34DF33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743A1AC7-AE6E-4E5F-8D40-4099B30CD7E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61978F5C-C7AB-4495-A702-5BEEE564FD3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0B9D2C9-B60A-4C75-B221-6D488109D44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6B3AE343-9CD4-4C8D-B49C-DF41EA882F8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145324</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10320820-BBE3-4D00-9346-21A462F3AFFC}"/>
            </a:ext>
          </a:extLst>
        </xdr:cNvPr>
        <xdr:cNvCxnSpPr/>
      </xdr:nvCxnSpPr>
      <xdr:spPr>
        <a:xfrm flipV="1">
          <a:off x="4634865" y="957507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8F09B0B1-B13B-4EF6-B4E7-0809E66297CA}"/>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DC268EB8-74D1-4C32-9AAC-6DC6EFBC33CB}"/>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92001</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C5DBC6FB-396D-4F01-A077-7231A9848727}"/>
            </a:ext>
          </a:extLst>
        </xdr:cNvPr>
        <xdr:cNvSpPr txBox="1"/>
      </xdr:nvSpPr>
      <xdr:spPr>
        <a:xfrm>
          <a:off x="4673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145324</xdr:rowOff>
    </xdr:from>
    <xdr:to>
      <xdr:col>24</xdr:col>
      <xdr:colOff>152400</xdr:colOff>
      <xdr:row>55</xdr:row>
      <xdr:rowOff>145324</xdr:rowOff>
    </xdr:to>
    <xdr:cxnSp macro="">
      <xdr:nvCxnSpPr>
        <xdr:cNvPr id="175" name="直線コネクタ 174">
          <a:extLst>
            <a:ext uri="{FF2B5EF4-FFF2-40B4-BE49-F238E27FC236}">
              <a16:creationId xmlns:a16="http://schemas.microsoft.com/office/drawing/2014/main" id="{025709B7-8D6C-4DB8-B89B-F7F3D2D9034D}"/>
            </a:ext>
          </a:extLst>
        </xdr:cNvPr>
        <xdr:cNvCxnSpPr/>
      </xdr:nvCxnSpPr>
      <xdr:spPr>
        <a:xfrm>
          <a:off x="4546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16164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4CBE7E3-0520-4F84-B354-76E7307B8E99}"/>
            </a:ext>
          </a:extLst>
        </xdr:cNvPr>
        <xdr:cNvSpPr txBox="1"/>
      </xdr:nvSpPr>
      <xdr:spPr>
        <a:xfrm>
          <a:off x="4673600" y="1030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7" name="フローチャート: 判断 176">
          <a:extLst>
            <a:ext uri="{FF2B5EF4-FFF2-40B4-BE49-F238E27FC236}">
              <a16:creationId xmlns:a16="http://schemas.microsoft.com/office/drawing/2014/main" id="{5D674F5E-D5A1-4E37-9327-6A5064A2E15D}"/>
            </a:ext>
          </a:extLst>
        </xdr:cNvPr>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78" name="フローチャート: 判断 177">
          <a:extLst>
            <a:ext uri="{FF2B5EF4-FFF2-40B4-BE49-F238E27FC236}">
              <a16:creationId xmlns:a16="http://schemas.microsoft.com/office/drawing/2014/main" id="{62CBE53A-8EAB-4E35-B3D0-68CD4CF0B4CB}"/>
            </a:ext>
          </a:extLst>
        </xdr:cNvPr>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151674</xdr:rowOff>
    </xdr:from>
    <xdr:to>
      <xdr:col>15</xdr:col>
      <xdr:colOff>101600</xdr:colOff>
      <xdr:row>61</xdr:row>
      <xdr:rowOff>81824</xdr:rowOff>
    </xdr:to>
    <xdr:sp macro="" textlink="">
      <xdr:nvSpPr>
        <xdr:cNvPr id="179" name="フローチャート: 判断 178">
          <a:extLst>
            <a:ext uri="{FF2B5EF4-FFF2-40B4-BE49-F238E27FC236}">
              <a16:creationId xmlns:a16="http://schemas.microsoft.com/office/drawing/2014/main" id="{E94B5D5C-DE98-481B-A19C-1DE3F2F5EB72}"/>
            </a:ext>
          </a:extLst>
        </xdr:cNvPr>
        <xdr:cNvSpPr/>
      </xdr:nvSpPr>
      <xdr:spPr>
        <a:xfrm>
          <a:off x="2857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CDFB761F-DA6E-4503-88BB-666E59ADE48A}"/>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a:extLst>
            <a:ext uri="{FF2B5EF4-FFF2-40B4-BE49-F238E27FC236}">
              <a16:creationId xmlns:a16="http://schemas.microsoft.com/office/drawing/2014/main" id="{86014864-3051-49C7-996F-169B42CBDD40}"/>
            </a:ext>
          </a:extLst>
        </xdr:cNvPr>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8195C25-B746-419E-A29D-273C3B6BC58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6BECA05-9776-4926-8061-D33AF18F162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D3A5F29-A508-43EA-8667-CF271C89C07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5D975FC-0BFD-45C3-A4BC-1E581B84E6C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1C5B6A3-8741-4155-9697-912970799D3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7" name="楕円 186">
          <a:extLst>
            <a:ext uri="{FF2B5EF4-FFF2-40B4-BE49-F238E27FC236}">
              <a16:creationId xmlns:a16="http://schemas.microsoft.com/office/drawing/2014/main" id="{EE8B18FC-776A-4829-B691-DD0070CB7429}"/>
            </a:ext>
          </a:extLst>
        </xdr:cNvPr>
        <xdr:cNvSpPr/>
      </xdr:nvSpPr>
      <xdr:spPr>
        <a:xfrm>
          <a:off x="45847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1105</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318DF19-A0D0-45DA-8042-EC09E4B823E6}"/>
            </a:ext>
          </a:extLst>
        </xdr:cNvPr>
        <xdr:cNvSpPr txBox="1"/>
      </xdr:nvSpPr>
      <xdr:spPr>
        <a:xfrm>
          <a:off x="4673600"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19413</xdr:rowOff>
    </xdr:from>
    <xdr:to>
      <xdr:col>20</xdr:col>
      <xdr:colOff>38100</xdr:colOff>
      <xdr:row>61</xdr:row>
      <xdr:rowOff>121013</xdr:rowOff>
    </xdr:to>
    <xdr:sp macro="" textlink="">
      <xdr:nvSpPr>
        <xdr:cNvPr id="189" name="楕円 188">
          <a:extLst>
            <a:ext uri="{FF2B5EF4-FFF2-40B4-BE49-F238E27FC236}">
              <a16:creationId xmlns:a16="http://schemas.microsoft.com/office/drawing/2014/main" id="{CB2C5338-B9C7-4C2E-8A40-B18B65C25957}"/>
            </a:ext>
          </a:extLst>
        </xdr:cNvPr>
        <xdr:cNvSpPr/>
      </xdr:nvSpPr>
      <xdr:spPr>
        <a:xfrm>
          <a:off x="3746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70213</xdr:rowOff>
    </xdr:from>
    <xdr:to>
      <xdr:col>24</xdr:col>
      <xdr:colOff>63500</xdr:colOff>
      <xdr:row>61</xdr:row>
      <xdr:rowOff>73478</xdr:rowOff>
    </xdr:to>
    <xdr:cxnSp macro="">
      <xdr:nvCxnSpPr>
        <xdr:cNvPr id="190" name="直線コネクタ 189">
          <a:extLst>
            <a:ext uri="{FF2B5EF4-FFF2-40B4-BE49-F238E27FC236}">
              <a16:creationId xmlns:a16="http://schemas.microsoft.com/office/drawing/2014/main" id="{A52DCDC4-64E6-476C-80F3-881716D0FDB8}"/>
            </a:ext>
          </a:extLst>
        </xdr:cNvPr>
        <xdr:cNvCxnSpPr/>
      </xdr:nvCxnSpPr>
      <xdr:spPr>
        <a:xfrm>
          <a:off x="3797300" y="1052866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19413</xdr:rowOff>
    </xdr:from>
    <xdr:to>
      <xdr:col>15</xdr:col>
      <xdr:colOff>101600</xdr:colOff>
      <xdr:row>61</xdr:row>
      <xdr:rowOff>121013</xdr:rowOff>
    </xdr:to>
    <xdr:sp macro="" textlink="">
      <xdr:nvSpPr>
        <xdr:cNvPr id="191" name="楕円 190">
          <a:extLst>
            <a:ext uri="{FF2B5EF4-FFF2-40B4-BE49-F238E27FC236}">
              <a16:creationId xmlns:a16="http://schemas.microsoft.com/office/drawing/2014/main" id="{4227C912-99AC-4337-92B9-E52AFA2F04E7}"/>
            </a:ext>
          </a:extLst>
        </xdr:cNvPr>
        <xdr:cNvSpPr/>
      </xdr:nvSpPr>
      <xdr:spPr>
        <a:xfrm>
          <a:off x="2857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70213</xdr:rowOff>
    </xdr:from>
    <xdr:to>
      <xdr:col>19</xdr:col>
      <xdr:colOff>177800</xdr:colOff>
      <xdr:row>61</xdr:row>
      <xdr:rowOff>70213</xdr:rowOff>
    </xdr:to>
    <xdr:cxnSp macro="">
      <xdr:nvCxnSpPr>
        <xdr:cNvPr id="192" name="直線コネクタ 191">
          <a:extLst>
            <a:ext uri="{FF2B5EF4-FFF2-40B4-BE49-F238E27FC236}">
              <a16:creationId xmlns:a16="http://schemas.microsoft.com/office/drawing/2014/main" id="{CE3D46C5-F679-4C9B-9044-942870987EC3}"/>
            </a:ext>
          </a:extLst>
        </xdr:cNvPr>
        <xdr:cNvCxnSpPr/>
      </xdr:nvCxnSpPr>
      <xdr:spPr>
        <a:xfrm>
          <a:off x="2908300" y="10528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xdr:rowOff>
    </xdr:from>
    <xdr:to>
      <xdr:col>10</xdr:col>
      <xdr:colOff>165100</xdr:colOff>
      <xdr:row>61</xdr:row>
      <xdr:rowOff>107950</xdr:rowOff>
    </xdr:to>
    <xdr:sp macro="" textlink="">
      <xdr:nvSpPr>
        <xdr:cNvPr id="193" name="楕円 192">
          <a:extLst>
            <a:ext uri="{FF2B5EF4-FFF2-40B4-BE49-F238E27FC236}">
              <a16:creationId xmlns:a16="http://schemas.microsoft.com/office/drawing/2014/main" id="{8313A6E2-D3AD-4E15-B478-A28C122CFDA3}"/>
            </a:ext>
          </a:extLst>
        </xdr:cNvPr>
        <xdr:cNvSpPr/>
      </xdr:nvSpPr>
      <xdr:spPr>
        <a:xfrm>
          <a:off x="196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57150</xdr:rowOff>
    </xdr:from>
    <xdr:to>
      <xdr:col>15</xdr:col>
      <xdr:colOff>50800</xdr:colOff>
      <xdr:row>61</xdr:row>
      <xdr:rowOff>70213</xdr:rowOff>
    </xdr:to>
    <xdr:cxnSp macro="">
      <xdr:nvCxnSpPr>
        <xdr:cNvPr id="194" name="直線コネクタ 193">
          <a:extLst>
            <a:ext uri="{FF2B5EF4-FFF2-40B4-BE49-F238E27FC236}">
              <a16:creationId xmlns:a16="http://schemas.microsoft.com/office/drawing/2014/main" id="{26BA41FC-7553-4F67-89BC-2F45C07EBA32}"/>
            </a:ext>
          </a:extLst>
        </xdr:cNvPr>
        <xdr:cNvCxnSpPr/>
      </xdr:nvCxnSpPr>
      <xdr:spPr>
        <a:xfrm>
          <a:off x="2019300" y="1051560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154940</xdr:rowOff>
    </xdr:from>
    <xdr:to>
      <xdr:col>6</xdr:col>
      <xdr:colOff>38100</xdr:colOff>
      <xdr:row>61</xdr:row>
      <xdr:rowOff>85090</xdr:rowOff>
    </xdr:to>
    <xdr:sp macro="" textlink="">
      <xdr:nvSpPr>
        <xdr:cNvPr id="195" name="楕円 194">
          <a:extLst>
            <a:ext uri="{FF2B5EF4-FFF2-40B4-BE49-F238E27FC236}">
              <a16:creationId xmlns:a16="http://schemas.microsoft.com/office/drawing/2014/main" id="{F0EC55E1-71BE-491D-A208-A8557B1D9AF9}"/>
            </a:ext>
          </a:extLst>
        </xdr:cNvPr>
        <xdr:cNvSpPr/>
      </xdr:nvSpPr>
      <xdr:spPr>
        <a:xfrm>
          <a:off x="1079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34290</xdr:rowOff>
    </xdr:from>
    <xdr:to>
      <xdr:col>10</xdr:col>
      <xdr:colOff>114300</xdr:colOff>
      <xdr:row>61</xdr:row>
      <xdr:rowOff>57150</xdr:rowOff>
    </xdr:to>
    <xdr:cxnSp macro="">
      <xdr:nvCxnSpPr>
        <xdr:cNvPr id="196" name="直線コネクタ 195">
          <a:extLst>
            <a:ext uri="{FF2B5EF4-FFF2-40B4-BE49-F238E27FC236}">
              <a16:creationId xmlns:a16="http://schemas.microsoft.com/office/drawing/2014/main" id="{EF3F95E9-3F4F-43BC-BAA8-A2FAEA446911}"/>
            </a:ext>
          </a:extLst>
        </xdr:cNvPr>
        <xdr:cNvCxnSpPr/>
      </xdr:nvCxnSpPr>
      <xdr:spPr>
        <a:xfrm>
          <a:off x="1130300" y="10492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88554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B69A2ACC-21E1-4E27-AD35-7CED6FAA27CF}"/>
            </a:ext>
          </a:extLst>
        </xdr:cNvPr>
        <xdr:cNvSpPr txBox="1"/>
      </xdr:nvSpPr>
      <xdr:spPr>
        <a:xfrm>
          <a:off x="3582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98351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8C12CB84-3780-4C95-BA10-0F2C2F6CC0A2}"/>
            </a:ext>
          </a:extLst>
        </xdr:cNvPr>
        <xdr:cNvSpPr txBox="1"/>
      </xdr:nvSpPr>
      <xdr:spPr>
        <a:xfrm>
          <a:off x="27057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AE0B1850-6D77-43AC-A49E-936B10AED987}"/>
            </a:ext>
          </a:extLst>
        </xdr:cNvPr>
        <xdr:cNvSpPr txBox="1"/>
      </xdr:nvSpPr>
      <xdr:spPr>
        <a:xfrm>
          <a:off x="1816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44467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B0874BF5-870C-42E9-A066-EB241FB5D5F0}"/>
            </a:ext>
          </a:extLst>
        </xdr:cNvPr>
        <xdr:cNvSpPr txBox="1"/>
      </xdr:nvSpPr>
      <xdr:spPr>
        <a:xfrm>
          <a:off x="927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112140</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40A97F69-C2FE-479F-A2E9-0F02C97F18BB}"/>
            </a:ext>
          </a:extLst>
        </xdr:cNvPr>
        <xdr:cNvSpPr txBox="1"/>
      </xdr:nvSpPr>
      <xdr:spPr>
        <a:xfrm>
          <a:off x="35820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112140</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B99888E-7EE7-4BBE-B4FE-5D6A8738C6ED}"/>
            </a:ext>
          </a:extLst>
        </xdr:cNvPr>
        <xdr:cNvSpPr txBox="1"/>
      </xdr:nvSpPr>
      <xdr:spPr>
        <a:xfrm>
          <a:off x="2705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99077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B8EA8F4E-B6C8-477D-8C7C-FB6952BA78E4}"/>
            </a:ext>
          </a:extLst>
        </xdr:cNvPr>
        <xdr:cNvSpPr txBox="1"/>
      </xdr:nvSpPr>
      <xdr:spPr>
        <a:xfrm>
          <a:off x="1816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76217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41299419-76A6-4BC9-B52A-424C24D9709B}"/>
            </a:ext>
          </a:extLst>
        </xdr:cNvPr>
        <xdr:cNvSpPr txBox="1"/>
      </xdr:nvSpPr>
      <xdr:spPr>
        <a:xfrm>
          <a:off x="927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45B5F05C-8F5F-4A67-98C7-ED69E54126C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84C38D7-E3BC-46D4-A170-EE4C0AD9EA1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EF9F3D1-92D8-4AA8-8E0B-B938EFB6659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2C2DD54-09BC-4FA2-886E-E43C735A952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9BF4C4F9-2B1D-4F32-A4ED-D40BEF10E09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2663361C-24F6-42F8-8A25-28BD5DAD0D7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9AF39EBB-A5AF-440A-BD97-A9BD44EE3C5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3FECA7E-9F5F-4432-93E6-07E1D23B9D7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0F44A0E-61BF-4920-8D27-6E25EDB13BF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B60F3E73-AE8C-49E6-9762-42E2F4F1235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124DEDAA-B9AB-4381-BBF3-8DB573CE9715}"/>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B9247A16-BDF8-4E16-B1BA-937D566A9538}"/>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4C1168A2-3985-4B6B-BFC2-CF6DC39A7EC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FB692710-E688-484B-9CD3-C65B753A5CCA}"/>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749F3BB5-6F4A-470F-A0A2-8464C5945BA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6E8549F4-2F9F-4232-8041-C3F075527229}"/>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7C468FFE-8FD1-49ED-AAD3-CEA7D08C45A1}"/>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F479CF6B-2850-45A9-9736-1073C935FD5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05E74B39-5EC1-4B34-A132-0EBDDE16956F}"/>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818E2113-D253-442F-8067-FDFF84A859E1}"/>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006FBDB4-792C-4B86-BE94-C6AF4A5A9EBC}"/>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819547FD-619F-4C31-B316-6C87B404140F}"/>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F81B70A-E4BB-4F6E-AE1A-DFD14DA7703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51FC497-8597-45E4-9DEF-6D2E62ECE6C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FB02C6DF-23A8-4DE2-A2A7-B9C2EC37C0B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11560</xdr:rowOff>
    </xdr:from>
    <xdr:to>
      <xdr:col>54</xdr:col>
      <xdr:colOff>189865</xdr:colOff>
      <xdr:row>64</xdr:row>
      <xdr:rowOff>129109</xdr:rowOff>
    </xdr:to>
    <xdr:cxnSp macro="">
      <xdr:nvCxnSpPr>
        <xdr:cNvPr id="230" name="直線コネクタ 229">
          <a:extLst>
            <a:ext uri="{FF2B5EF4-FFF2-40B4-BE49-F238E27FC236}">
              <a16:creationId xmlns:a16="http://schemas.microsoft.com/office/drawing/2014/main" id="{FC0346EA-9570-4A8D-B710-761F41D6930A}"/>
            </a:ext>
          </a:extLst>
        </xdr:cNvPr>
        <xdr:cNvCxnSpPr/>
      </xdr:nvCxnSpPr>
      <xdr:spPr>
        <a:xfrm flipV="1">
          <a:off x="10476865" y="9612760"/>
          <a:ext cx="0" cy="1489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8E9AA2B8-FA32-4AD7-9817-677F6BF269E5}"/>
            </a:ext>
          </a:extLst>
        </xdr:cNvPr>
        <xdr:cNvSpPr txBox="1"/>
      </xdr:nvSpPr>
      <xdr:spPr>
        <a:xfrm>
          <a:off x="10515600" y="1110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129109</xdr:rowOff>
    </xdr:from>
    <xdr:to>
      <xdr:col>55</xdr:col>
      <xdr:colOff>88900</xdr:colOff>
      <xdr:row>64</xdr:row>
      <xdr:rowOff>129109</xdr:rowOff>
    </xdr:to>
    <xdr:cxnSp macro="">
      <xdr:nvCxnSpPr>
        <xdr:cNvPr id="232" name="直線コネクタ 231">
          <a:extLst>
            <a:ext uri="{FF2B5EF4-FFF2-40B4-BE49-F238E27FC236}">
              <a16:creationId xmlns:a16="http://schemas.microsoft.com/office/drawing/2014/main" id="{6A59053C-6E6B-4624-B648-F58E09DDD1D6}"/>
            </a:ext>
          </a:extLst>
        </xdr:cNvPr>
        <xdr:cNvCxnSpPr/>
      </xdr:nvCxnSpPr>
      <xdr:spPr>
        <a:xfrm>
          <a:off x="10388600" y="11101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129687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AA66472-3B8D-44A7-9136-8D807243B033}"/>
            </a:ext>
          </a:extLst>
        </xdr:cNvPr>
        <xdr:cNvSpPr txBox="1"/>
      </xdr:nvSpPr>
      <xdr:spPr>
        <a:xfrm>
          <a:off x="10515600" y="93879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11560</xdr:rowOff>
    </xdr:from>
    <xdr:to>
      <xdr:col>55</xdr:col>
      <xdr:colOff>88900</xdr:colOff>
      <xdr:row>56</xdr:row>
      <xdr:rowOff>11560</xdr:rowOff>
    </xdr:to>
    <xdr:cxnSp macro="">
      <xdr:nvCxnSpPr>
        <xdr:cNvPr id="234" name="直線コネクタ 233">
          <a:extLst>
            <a:ext uri="{FF2B5EF4-FFF2-40B4-BE49-F238E27FC236}">
              <a16:creationId xmlns:a16="http://schemas.microsoft.com/office/drawing/2014/main" id="{D529378A-C574-497D-B53F-B407414028CC}"/>
            </a:ext>
          </a:extLst>
        </xdr:cNvPr>
        <xdr:cNvCxnSpPr/>
      </xdr:nvCxnSpPr>
      <xdr:spPr>
        <a:xfrm>
          <a:off x="10388600" y="96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66389</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82C0AA89-A289-4488-9770-EBC3140CCCA9}"/>
            </a:ext>
          </a:extLst>
        </xdr:cNvPr>
        <xdr:cNvSpPr txBox="1"/>
      </xdr:nvSpPr>
      <xdr:spPr>
        <a:xfrm>
          <a:off x="10515600" y="10696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87962</xdr:rowOff>
    </xdr:from>
    <xdr:to>
      <xdr:col>55</xdr:col>
      <xdr:colOff>50800</xdr:colOff>
      <xdr:row>63</xdr:row>
      <xdr:rowOff>18112</xdr:rowOff>
    </xdr:to>
    <xdr:sp macro="" textlink="">
      <xdr:nvSpPr>
        <xdr:cNvPr id="236" name="フローチャート: 判断 235">
          <a:extLst>
            <a:ext uri="{FF2B5EF4-FFF2-40B4-BE49-F238E27FC236}">
              <a16:creationId xmlns:a16="http://schemas.microsoft.com/office/drawing/2014/main" id="{C9B88E12-6F29-467E-BA0B-19DA08B1E941}"/>
            </a:ext>
          </a:extLst>
        </xdr:cNvPr>
        <xdr:cNvSpPr/>
      </xdr:nvSpPr>
      <xdr:spPr>
        <a:xfrm>
          <a:off x="10426700" y="1071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93576</xdr:rowOff>
    </xdr:from>
    <xdr:to>
      <xdr:col>50</xdr:col>
      <xdr:colOff>165100</xdr:colOff>
      <xdr:row>63</xdr:row>
      <xdr:rowOff>23726</xdr:rowOff>
    </xdr:to>
    <xdr:sp macro="" textlink="">
      <xdr:nvSpPr>
        <xdr:cNvPr id="237" name="フローチャート: 判断 236">
          <a:extLst>
            <a:ext uri="{FF2B5EF4-FFF2-40B4-BE49-F238E27FC236}">
              <a16:creationId xmlns:a16="http://schemas.microsoft.com/office/drawing/2014/main" id="{5C803F4D-09E9-46E2-9943-F6DEA6A3F2A9}"/>
            </a:ext>
          </a:extLst>
        </xdr:cNvPr>
        <xdr:cNvSpPr/>
      </xdr:nvSpPr>
      <xdr:spPr>
        <a:xfrm>
          <a:off x="9588500" y="1072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83263</xdr:rowOff>
    </xdr:from>
    <xdr:to>
      <xdr:col>46</xdr:col>
      <xdr:colOff>38100</xdr:colOff>
      <xdr:row>63</xdr:row>
      <xdr:rowOff>13413</xdr:rowOff>
    </xdr:to>
    <xdr:sp macro="" textlink="">
      <xdr:nvSpPr>
        <xdr:cNvPr id="238" name="フローチャート: 判断 237">
          <a:extLst>
            <a:ext uri="{FF2B5EF4-FFF2-40B4-BE49-F238E27FC236}">
              <a16:creationId xmlns:a16="http://schemas.microsoft.com/office/drawing/2014/main" id="{90A0E10E-083A-49E2-B03C-630068C35FCA}"/>
            </a:ext>
          </a:extLst>
        </xdr:cNvPr>
        <xdr:cNvSpPr/>
      </xdr:nvSpPr>
      <xdr:spPr>
        <a:xfrm>
          <a:off x="8699500" y="10713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99471</xdr:rowOff>
    </xdr:from>
    <xdr:to>
      <xdr:col>41</xdr:col>
      <xdr:colOff>101600</xdr:colOff>
      <xdr:row>63</xdr:row>
      <xdr:rowOff>29621</xdr:rowOff>
    </xdr:to>
    <xdr:sp macro="" textlink="">
      <xdr:nvSpPr>
        <xdr:cNvPr id="239" name="フローチャート: 判断 238">
          <a:extLst>
            <a:ext uri="{FF2B5EF4-FFF2-40B4-BE49-F238E27FC236}">
              <a16:creationId xmlns:a16="http://schemas.microsoft.com/office/drawing/2014/main" id="{0F9AB015-A5A7-403F-A20A-D87D8FD1AA51}"/>
            </a:ext>
          </a:extLst>
        </xdr:cNvPr>
        <xdr:cNvSpPr/>
      </xdr:nvSpPr>
      <xdr:spPr>
        <a:xfrm>
          <a:off x="7810500" y="1072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106018</xdr:rowOff>
    </xdr:from>
    <xdr:to>
      <xdr:col>36</xdr:col>
      <xdr:colOff>165100</xdr:colOff>
      <xdr:row>63</xdr:row>
      <xdr:rowOff>36168</xdr:rowOff>
    </xdr:to>
    <xdr:sp macro="" textlink="">
      <xdr:nvSpPr>
        <xdr:cNvPr id="240" name="フローチャート: 判断 239">
          <a:extLst>
            <a:ext uri="{FF2B5EF4-FFF2-40B4-BE49-F238E27FC236}">
              <a16:creationId xmlns:a16="http://schemas.microsoft.com/office/drawing/2014/main" id="{E6AF4A7A-67D9-4724-9016-FC38CBAAB3CD}"/>
            </a:ext>
          </a:extLst>
        </xdr:cNvPr>
        <xdr:cNvSpPr/>
      </xdr:nvSpPr>
      <xdr:spPr>
        <a:xfrm>
          <a:off x="6921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579D5A0-03FC-41EF-985E-F11B8B8436B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6691B29-C04C-4629-B83D-DC98C0CDBD6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EB927A1-44E2-4221-B89F-3A5FB722056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ECD0319-1500-4714-B8A7-78E933121E6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2FBD209-756C-437C-9ABA-4F19D3252F7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124709</xdr:rowOff>
    </xdr:from>
    <xdr:to>
      <xdr:col>55</xdr:col>
      <xdr:colOff>50800</xdr:colOff>
      <xdr:row>62</xdr:row>
      <xdr:rowOff>54859</xdr:rowOff>
    </xdr:to>
    <xdr:sp macro="" textlink="">
      <xdr:nvSpPr>
        <xdr:cNvPr id="246" name="楕円 245">
          <a:extLst>
            <a:ext uri="{FF2B5EF4-FFF2-40B4-BE49-F238E27FC236}">
              <a16:creationId xmlns:a16="http://schemas.microsoft.com/office/drawing/2014/main" id="{EBCB2FCA-D102-446B-9FF5-6B9ECCEA8C9C}"/>
            </a:ext>
          </a:extLst>
        </xdr:cNvPr>
        <xdr:cNvSpPr/>
      </xdr:nvSpPr>
      <xdr:spPr>
        <a:xfrm>
          <a:off x="10426700" y="1058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147586</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85E5233B-BE0E-4617-9DBA-7684F33FF65C}"/>
            </a:ext>
          </a:extLst>
        </xdr:cNvPr>
        <xdr:cNvSpPr txBox="1"/>
      </xdr:nvSpPr>
      <xdr:spPr>
        <a:xfrm>
          <a:off x="10515600" y="104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145683</xdr:rowOff>
    </xdr:from>
    <xdr:to>
      <xdr:col>50</xdr:col>
      <xdr:colOff>165100</xdr:colOff>
      <xdr:row>62</xdr:row>
      <xdr:rowOff>75833</xdr:rowOff>
    </xdr:to>
    <xdr:sp macro="" textlink="">
      <xdr:nvSpPr>
        <xdr:cNvPr id="248" name="楕円 247">
          <a:extLst>
            <a:ext uri="{FF2B5EF4-FFF2-40B4-BE49-F238E27FC236}">
              <a16:creationId xmlns:a16="http://schemas.microsoft.com/office/drawing/2014/main" id="{79AA7BE7-A7DC-4C4C-AEA6-6F33E9A9FF1F}"/>
            </a:ext>
          </a:extLst>
        </xdr:cNvPr>
        <xdr:cNvSpPr/>
      </xdr:nvSpPr>
      <xdr:spPr>
        <a:xfrm>
          <a:off x="9588500" y="1060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4059</xdr:rowOff>
    </xdr:from>
    <xdr:to>
      <xdr:col>55</xdr:col>
      <xdr:colOff>0</xdr:colOff>
      <xdr:row>62</xdr:row>
      <xdr:rowOff>25033</xdr:rowOff>
    </xdr:to>
    <xdr:cxnSp macro="">
      <xdr:nvCxnSpPr>
        <xdr:cNvPr id="249" name="直線コネクタ 248">
          <a:extLst>
            <a:ext uri="{FF2B5EF4-FFF2-40B4-BE49-F238E27FC236}">
              <a16:creationId xmlns:a16="http://schemas.microsoft.com/office/drawing/2014/main" id="{8F3F1538-E0D9-4F28-9A51-068C71EEE2B3}"/>
            </a:ext>
          </a:extLst>
        </xdr:cNvPr>
        <xdr:cNvCxnSpPr/>
      </xdr:nvCxnSpPr>
      <xdr:spPr>
        <a:xfrm flipV="1">
          <a:off x="9639300" y="10633959"/>
          <a:ext cx="838200" cy="20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167978</xdr:rowOff>
    </xdr:from>
    <xdr:to>
      <xdr:col>46</xdr:col>
      <xdr:colOff>38100</xdr:colOff>
      <xdr:row>62</xdr:row>
      <xdr:rowOff>98128</xdr:rowOff>
    </xdr:to>
    <xdr:sp macro="" textlink="">
      <xdr:nvSpPr>
        <xdr:cNvPr id="250" name="楕円 249">
          <a:extLst>
            <a:ext uri="{FF2B5EF4-FFF2-40B4-BE49-F238E27FC236}">
              <a16:creationId xmlns:a16="http://schemas.microsoft.com/office/drawing/2014/main" id="{B24285AA-2ECC-4C72-B1C1-D77D1FFA3FA3}"/>
            </a:ext>
          </a:extLst>
        </xdr:cNvPr>
        <xdr:cNvSpPr/>
      </xdr:nvSpPr>
      <xdr:spPr>
        <a:xfrm>
          <a:off x="8699500" y="106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25033</xdr:rowOff>
    </xdr:from>
    <xdr:to>
      <xdr:col>50</xdr:col>
      <xdr:colOff>114300</xdr:colOff>
      <xdr:row>62</xdr:row>
      <xdr:rowOff>47328</xdr:rowOff>
    </xdr:to>
    <xdr:cxnSp macro="">
      <xdr:nvCxnSpPr>
        <xdr:cNvPr id="251" name="直線コネクタ 250">
          <a:extLst>
            <a:ext uri="{FF2B5EF4-FFF2-40B4-BE49-F238E27FC236}">
              <a16:creationId xmlns:a16="http://schemas.microsoft.com/office/drawing/2014/main" id="{4C67D566-4032-4D5E-B2C3-2618926E309A}"/>
            </a:ext>
          </a:extLst>
        </xdr:cNvPr>
        <xdr:cNvCxnSpPr/>
      </xdr:nvCxnSpPr>
      <xdr:spPr>
        <a:xfrm flipV="1">
          <a:off x="8750300" y="10654933"/>
          <a:ext cx="889000" cy="2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11050</xdr:rowOff>
    </xdr:from>
    <xdr:to>
      <xdr:col>41</xdr:col>
      <xdr:colOff>101600</xdr:colOff>
      <xdr:row>62</xdr:row>
      <xdr:rowOff>112650</xdr:rowOff>
    </xdr:to>
    <xdr:sp macro="" textlink="">
      <xdr:nvSpPr>
        <xdr:cNvPr id="252" name="楕円 251">
          <a:extLst>
            <a:ext uri="{FF2B5EF4-FFF2-40B4-BE49-F238E27FC236}">
              <a16:creationId xmlns:a16="http://schemas.microsoft.com/office/drawing/2014/main" id="{DFCA998F-9C8D-44F0-AEF2-946B0DC6C166}"/>
            </a:ext>
          </a:extLst>
        </xdr:cNvPr>
        <xdr:cNvSpPr/>
      </xdr:nvSpPr>
      <xdr:spPr>
        <a:xfrm>
          <a:off x="7810500" y="106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47328</xdr:rowOff>
    </xdr:from>
    <xdr:to>
      <xdr:col>45</xdr:col>
      <xdr:colOff>177800</xdr:colOff>
      <xdr:row>62</xdr:row>
      <xdr:rowOff>61850</xdr:rowOff>
    </xdr:to>
    <xdr:cxnSp macro="">
      <xdr:nvCxnSpPr>
        <xdr:cNvPr id="253" name="直線コネクタ 252">
          <a:extLst>
            <a:ext uri="{FF2B5EF4-FFF2-40B4-BE49-F238E27FC236}">
              <a16:creationId xmlns:a16="http://schemas.microsoft.com/office/drawing/2014/main" id="{44A61992-84A8-4811-838A-EF4FEBDB8AEB}"/>
            </a:ext>
          </a:extLst>
        </xdr:cNvPr>
        <xdr:cNvCxnSpPr/>
      </xdr:nvCxnSpPr>
      <xdr:spPr>
        <a:xfrm flipV="1">
          <a:off x="7861300" y="10677228"/>
          <a:ext cx="889000" cy="1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22804</xdr:rowOff>
    </xdr:from>
    <xdr:to>
      <xdr:col>36</xdr:col>
      <xdr:colOff>165100</xdr:colOff>
      <xdr:row>62</xdr:row>
      <xdr:rowOff>124404</xdr:rowOff>
    </xdr:to>
    <xdr:sp macro="" textlink="">
      <xdr:nvSpPr>
        <xdr:cNvPr id="254" name="楕円 253">
          <a:extLst>
            <a:ext uri="{FF2B5EF4-FFF2-40B4-BE49-F238E27FC236}">
              <a16:creationId xmlns:a16="http://schemas.microsoft.com/office/drawing/2014/main" id="{1BB0AAB7-4A50-4053-813D-585DB22EDFE5}"/>
            </a:ext>
          </a:extLst>
        </xdr:cNvPr>
        <xdr:cNvSpPr/>
      </xdr:nvSpPr>
      <xdr:spPr>
        <a:xfrm>
          <a:off x="6921500" y="106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61850</xdr:rowOff>
    </xdr:from>
    <xdr:to>
      <xdr:col>41</xdr:col>
      <xdr:colOff>50800</xdr:colOff>
      <xdr:row>62</xdr:row>
      <xdr:rowOff>73604</xdr:rowOff>
    </xdr:to>
    <xdr:cxnSp macro="">
      <xdr:nvCxnSpPr>
        <xdr:cNvPr id="255" name="直線コネクタ 254">
          <a:extLst>
            <a:ext uri="{FF2B5EF4-FFF2-40B4-BE49-F238E27FC236}">
              <a16:creationId xmlns:a16="http://schemas.microsoft.com/office/drawing/2014/main" id="{51924716-B357-4A65-B725-4871D4158440}"/>
            </a:ext>
          </a:extLst>
        </xdr:cNvPr>
        <xdr:cNvCxnSpPr/>
      </xdr:nvCxnSpPr>
      <xdr:spPr>
        <a:xfrm flipV="1">
          <a:off x="6972300" y="10691750"/>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14853</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5613A08F-02EF-42D7-BE02-A5AA681D6259}"/>
            </a:ext>
          </a:extLst>
        </xdr:cNvPr>
        <xdr:cNvSpPr txBox="1"/>
      </xdr:nvSpPr>
      <xdr:spPr>
        <a:xfrm>
          <a:off x="9327095" y="1081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4540</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40D41769-3461-4522-B0A6-8A79FDB34359}"/>
            </a:ext>
          </a:extLst>
        </xdr:cNvPr>
        <xdr:cNvSpPr txBox="1"/>
      </xdr:nvSpPr>
      <xdr:spPr>
        <a:xfrm>
          <a:off x="8450795" y="10805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20748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F97A6A0B-D1B5-4C0D-B1E5-9A4C8943A0C4}"/>
            </a:ext>
          </a:extLst>
        </xdr:cNvPr>
        <xdr:cNvSpPr txBox="1"/>
      </xdr:nvSpPr>
      <xdr:spPr>
        <a:xfrm>
          <a:off x="7561795" y="1082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27295</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7654A5A0-9650-4D5D-A655-C47F9D668E89}"/>
            </a:ext>
          </a:extLst>
        </xdr:cNvPr>
        <xdr:cNvSpPr txBox="1"/>
      </xdr:nvSpPr>
      <xdr:spPr>
        <a:xfrm>
          <a:off x="6672795" y="1082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92360</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6B66C7BF-583C-4665-AF37-6CFB92AE63A6}"/>
            </a:ext>
          </a:extLst>
        </xdr:cNvPr>
        <xdr:cNvSpPr txBox="1"/>
      </xdr:nvSpPr>
      <xdr:spPr>
        <a:xfrm>
          <a:off x="9327095" y="10379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114655</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2AB2FB80-CD93-439D-BE34-7E1CA8BDC35C}"/>
            </a:ext>
          </a:extLst>
        </xdr:cNvPr>
        <xdr:cNvSpPr txBox="1"/>
      </xdr:nvSpPr>
      <xdr:spPr>
        <a:xfrm>
          <a:off x="8450795" y="10401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129177</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CA25E2A-73A6-4F77-98E5-C77662CFCF53}"/>
            </a:ext>
          </a:extLst>
        </xdr:cNvPr>
        <xdr:cNvSpPr txBox="1"/>
      </xdr:nvSpPr>
      <xdr:spPr>
        <a:xfrm>
          <a:off x="7561795" y="10416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140931</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50C14CA7-28F4-4F8E-BC41-2FB11F70B6F5}"/>
            </a:ext>
          </a:extLst>
        </xdr:cNvPr>
        <xdr:cNvSpPr txBox="1"/>
      </xdr:nvSpPr>
      <xdr:spPr>
        <a:xfrm>
          <a:off x="6672795" y="10427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8EFB5B6-33C5-4F7A-9CC5-C6A97A1581D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E5A9CC34-2675-458F-8A14-49C2743615F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DA07067-B4B5-4C7C-ABB8-518CA6636EB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ACB57914-99E0-4B10-8331-BA8100455CB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AB77F12-C648-4BEB-8931-82840069B76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A0E0E1A-B0EC-41DB-841F-BFE748DD22D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2A64EF09-92EA-4E03-8645-F80F84CBCD8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441F4A1-13AF-4303-B895-2688EDFBD14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62DB2DEA-A25B-4D0D-8DEE-CE7661E28AC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E009407-A244-442E-B465-C856B18B0C0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A9599212-D02F-4BF3-80A3-21745FB3225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348B4096-56C7-4655-A868-9A879D09028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41534807-9A45-466F-A3C9-76008DCAF5E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B7642E1E-1F93-40DB-94A7-9148F2047223}"/>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B9189BB2-4473-4C41-A742-44B6B4C15CC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3C89294C-0CC0-4FCF-8EA3-7AB3BED531E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D354837F-3CEB-41C7-8862-8ACEB4435E4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8931C82-5B97-4D75-881D-22D2F558830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0092E72-57D8-42C5-A8F7-5C42403E10B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2D5F8CC-2057-46FF-B02C-6CA960EF005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2220D91E-CB5F-48AA-948F-939FD3998878}"/>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BC98AD32-A310-4372-A6EB-96444DEFB4B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400ABFB8-15C9-4A47-B2F4-4467517A2C7B}"/>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13C7B3C3-DB4F-453B-9362-4D03181023B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4E519EF3-3DA5-4FDD-AFF1-2A66D0EDB08C}"/>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CD3D37A4-4440-4E92-AB55-3C2842587DD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C416710E-F22E-4368-A97A-1C241A47B135}"/>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248C0920-A752-4A79-87D8-085707905E0E}"/>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a:extLst>
            <a:ext uri="{FF2B5EF4-FFF2-40B4-BE49-F238E27FC236}">
              <a16:creationId xmlns:a16="http://schemas.microsoft.com/office/drawing/2014/main" id="{6A777B73-8A58-4251-9122-B69E0FAD51A6}"/>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56C97DB7-5345-4E64-B9EA-96B3AA343D21}"/>
            </a:ext>
          </a:extLst>
        </xdr:cNvPr>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a:extLst>
            <a:ext uri="{FF2B5EF4-FFF2-40B4-BE49-F238E27FC236}">
              <a16:creationId xmlns:a16="http://schemas.microsoft.com/office/drawing/2014/main" id="{FD58426D-2F46-4E8D-BC64-44B07002781D}"/>
            </a:ext>
          </a:extLst>
        </xdr:cNvPr>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macro="" textlink="">
      <xdr:nvSpPr>
        <xdr:cNvPr id="295" name="フローチャート: 判断 294">
          <a:extLst>
            <a:ext uri="{FF2B5EF4-FFF2-40B4-BE49-F238E27FC236}">
              <a16:creationId xmlns:a16="http://schemas.microsoft.com/office/drawing/2014/main" id="{2105F38C-8DD4-46DE-A3C4-58318CC367FB}"/>
            </a:ext>
          </a:extLst>
        </xdr:cNvPr>
        <xdr:cNvSpPr/>
      </xdr:nvSpPr>
      <xdr:spPr>
        <a:xfrm>
          <a:off x="3746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macro="" textlink="">
      <xdr:nvSpPr>
        <xdr:cNvPr id="296" name="フローチャート: 判断 295">
          <a:extLst>
            <a:ext uri="{FF2B5EF4-FFF2-40B4-BE49-F238E27FC236}">
              <a16:creationId xmlns:a16="http://schemas.microsoft.com/office/drawing/2014/main" id="{259E2A65-5745-4A57-AAC4-4DE6EC4534C4}"/>
            </a:ext>
          </a:extLst>
        </xdr:cNvPr>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61595</xdr:rowOff>
    </xdr:from>
    <xdr:to>
      <xdr:col>10</xdr:col>
      <xdr:colOff>165100</xdr:colOff>
      <xdr:row>82</xdr:row>
      <xdr:rowOff>163195</xdr:rowOff>
    </xdr:to>
    <xdr:sp macro="" textlink="">
      <xdr:nvSpPr>
        <xdr:cNvPr id="297" name="フローチャート: 判断 296">
          <a:extLst>
            <a:ext uri="{FF2B5EF4-FFF2-40B4-BE49-F238E27FC236}">
              <a16:creationId xmlns:a16="http://schemas.microsoft.com/office/drawing/2014/main" id="{B39FF64E-4BD1-4F85-AB72-A3A56BB806CD}"/>
            </a:ext>
          </a:extLst>
        </xdr:cNvPr>
        <xdr:cNvSpPr/>
      </xdr:nvSpPr>
      <xdr:spPr>
        <a:xfrm>
          <a:off x="1968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macro="" textlink="">
      <xdr:nvSpPr>
        <xdr:cNvPr id="298" name="フローチャート: 判断 297">
          <a:extLst>
            <a:ext uri="{FF2B5EF4-FFF2-40B4-BE49-F238E27FC236}">
              <a16:creationId xmlns:a16="http://schemas.microsoft.com/office/drawing/2014/main" id="{F3999CB9-F29D-4262-8D53-6D6535407526}"/>
            </a:ext>
          </a:extLst>
        </xdr:cNvPr>
        <xdr:cNvSpPr/>
      </xdr:nvSpPr>
      <xdr:spPr>
        <a:xfrm>
          <a:off x="1079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DEA5207-015B-4C8D-8717-BE9F65F21E8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00A3DFF-C948-4052-8BCF-243A0004418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58480CF-A464-4F29-9EC8-C99423FD499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8D1FCB9-E4D4-43FA-9148-DE7B5F99ECC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BEF60B3-5159-45DE-AF8D-A9F75CAA049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156845</xdr:rowOff>
    </xdr:from>
    <xdr:to>
      <xdr:col>24</xdr:col>
      <xdr:colOff>114300</xdr:colOff>
      <xdr:row>82</xdr:row>
      <xdr:rowOff>86995</xdr:rowOff>
    </xdr:to>
    <xdr:sp macro="" textlink="">
      <xdr:nvSpPr>
        <xdr:cNvPr id="304" name="楕円 303">
          <a:extLst>
            <a:ext uri="{FF2B5EF4-FFF2-40B4-BE49-F238E27FC236}">
              <a16:creationId xmlns:a16="http://schemas.microsoft.com/office/drawing/2014/main" id="{64151673-E5CD-473C-8685-5F962AEEB085}"/>
            </a:ext>
          </a:extLst>
        </xdr:cNvPr>
        <xdr:cNvSpPr/>
      </xdr:nvSpPr>
      <xdr:spPr>
        <a:xfrm>
          <a:off x="4584700" y="1404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8272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67002EE6-6184-4506-946D-6CB3A8F6F7F2}"/>
            </a:ext>
          </a:extLst>
        </xdr:cNvPr>
        <xdr:cNvSpPr txBox="1"/>
      </xdr:nvSpPr>
      <xdr:spPr>
        <a:xfrm>
          <a:off x="4673600"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130175</xdr:rowOff>
    </xdr:from>
    <xdr:to>
      <xdr:col>20</xdr:col>
      <xdr:colOff>38100</xdr:colOff>
      <xdr:row>82</xdr:row>
      <xdr:rowOff>60325</xdr:rowOff>
    </xdr:to>
    <xdr:sp macro="" textlink="">
      <xdr:nvSpPr>
        <xdr:cNvPr id="306" name="楕円 305">
          <a:extLst>
            <a:ext uri="{FF2B5EF4-FFF2-40B4-BE49-F238E27FC236}">
              <a16:creationId xmlns:a16="http://schemas.microsoft.com/office/drawing/2014/main" id="{523A4F4E-0A77-4576-9BB9-DD243832CDD4}"/>
            </a:ext>
          </a:extLst>
        </xdr:cNvPr>
        <xdr:cNvSpPr/>
      </xdr:nvSpPr>
      <xdr:spPr>
        <a:xfrm>
          <a:off x="3746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9525</xdr:rowOff>
    </xdr:from>
    <xdr:to>
      <xdr:col>24</xdr:col>
      <xdr:colOff>63500</xdr:colOff>
      <xdr:row>82</xdr:row>
      <xdr:rowOff>36195</xdr:rowOff>
    </xdr:to>
    <xdr:cxnSp macro="">
      <xdr:nvCxnSpPr>
        <xdr:cNvPr id="307" name="直線コネクタ 306">
          <a:extLst>
            <a:ext uri="{FF2B5EF4-FFF2-40B4-BE49-F238E27FC236}">
              <a16:creationId xmlns:a16="http://schemas.microsoft.com/office/drawing/2014/main" id="{16E4A1E8-89B8-4DC7-A026-2007614FB714}"/>
            </a:ext>
          </a:extLst>
        </xdr:cNvPr>
        <xdr:cNvCxnSpPr/>
      </xdr:nvCxnSpPr>
      <xdr:spPr>
        <a:xfrm>
          <a:off x="3797300" y="1406842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95886</xdr:rowOff>
    </xdr:from>
    <xdr:to>
      <xdr:col>15</xdr:col>
      <xdr:colOff>101600</xdr:colOff>
      <xdr:row>82</xdr:row>
      <xdr:rowOff>26036</xdr:rowOff>
    </xdr:to>
    <xdr:sp macro="" textlink="">
      <xdr:nvSpPr>
        <xdr:cNvPr id="308" name="楕円 307">
          <a:extLst>
            <a:ext uri="{FF2B5EF4-FFF2-40B4-BE49-F238E27FC236}">
              <a16:creationId xmlns:a16="http://schemas.microsoft.com/office/drawing/2014/main" id="{2A0327C9-5A7B-4FAD-ADFF-DBFA3D4D6763}"/>
            </a:ext>
          </a:extLst>
        </xdr:cNvPr>
        <xdr:cNvSpPr/>
      </xdr:nvSpPr>
      <xdr:spPr>
        <a:xfrm>
          <a:off x="2857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146686</xdr:rowOff>
    </xdr:from>
    <xdr:to>
      <xdr:col>19</xdr:col>
      <xdr:colOff>177800</xdr:colOff>
      <xdr:row>82</xdr:row>
      <xdr:rowOff>9525</xdr:rowOff>
    </xdr:to>
    <xdr:cxnSp macro="">
      <xdr:nvCxnSpPr>
        <xdr:cNvPr id="309" name="直線コネクタ 308">
          <a:extLst>
            <a:ext uri="{FF2B5EF4-FFF2-40B4-BE49-F238E27FC236}">
              <a16:creationId xmlns:a16="http://schemas.microsoft.com/office/drawing/2014/main" id="{1DB873B8-CBBE-4BE7-A218-6B57DC9F6AEA}"/>
            </a:ext>
          </a:extLst>
        </xdr:cNvPr>
        <xdr:cNvCxnSpPr/>
      </xdr:nvCxnSpPr>
      <xdr:spPr>
        <a:xfrm>
          <a:off x="2908300" y="1403413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71120</xdr:rowOff>
    </xdr:from>
    <xdr:to>
      <xdr:col>10</xdr:col>
      <xdr:colOff>165100</xdr:colOff>
      <xdr:row>82</xdr:row>
      <xdr:rowOff>1270</xdr:rowOff>
    </xdr:to>
    <xdr:sp macro="" textlink="">
      <xdr:nvSpPr>
        <xdr:cNvPr id="310" name="楕円 309">
          <a:extLst>
            <a:ext uri="{FF2B5EF4-FFF2-40B4-BE49-F238E27FC236}">
              <a16:creationId xmlns:a16="http://schemas.microsoft.com/office/drawing/2014/main" id="{9006B274-7EF3-4D0F-A223-84AB86254677}"/>
            </a:ext>
          </a:extLst>
        </xdr:cNvPr>
        <xdr:cNvSpPr/>
      </xdr:nvSpPr>
      <xdr:spPr>
        <a:xfrm>
          <a:off x="19685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121920</xdr:rowOff>
    </xdr:from>
    <xdr:to>
      <xdr:col>15</xdr:col>
      <xdr:colOff>50800</xdr:colOff>
      <xdr:row>81</xdr:row>
      <xdr:rowOff>146686</xdr:rowOff>
    </xdr:to>
    <xdr:cxnSp macro="">
      <xdr:nvCxnSpPr>
        <xdr:cNvPr id="311" name="直線コネクタ 310">
          <a:extLst>
            <a:ext uri="{FF2B5EF4-FFF2-40B4-BE49-F238E27FC236}">
              <a16:creationId xmlns:a16="http://schemas.microsoft.com/office/drawing/2014/main" id="{0E21C411-E8E0-4FD3-9B92-381945CEE142}"/>
            </a:ext>
          </a:extLst>
        </xdr:cNvPr>
        <xdr:cNvCxnSpPr/>
      </xdr:nvCxnSpPr>
      <xdr:spPr>
        <a:xfrm>
          <a:off x="2019300" y="1400937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42545</xdr:rowOff>
    </xdr:from>
    <xdr:to>
      <xdr:col>6</xdr:col>
      <xdr:colOff>38100</xdr:colOff>
      <xdr:row>81</xdr:row>
      <xdr:rowOff>144145</xdr:rowOff>
    </xdr:to>
    <xdr:sp macro="" textlink="">
      <xdr:nvSpPr>
        <xdr:cNvPr id="312" name="楕円 311">
          <a:extLst>
            <a:ext uri="{FF2B5EF4-FFF2-40B4-BE49-F238E27FC236}">
              <a16:creationId xmlns:a16="http://schemas.microsoft.com/office/drawing/2014/main" id="{9434F10D-DFE4-4509-BB35-2B1271C23AD2}"/>
            </a:ext>
          </a:extLst>
        </xdr:cNvPr>
        <xdr:cNvSpPr/>
      </xdr:nvSpPr>
      <xdr:spPr>
        <a:xfrm>
          <a:off x="1079500" y="1392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93345</xdr:rowOff>
    </xdr:from>
    <xdr:to>
      <xdr:col>10</xdr:col>
      <xdr:colOff>114300</xdr:colOff>
      <xdr:row>81</xdr:row>
      <xdr:rowOff>121920</xdr:rowOff>
    </xdr:to>
    <xdr:cxnSp macro="">
      <xdr:nvCxnSpPr>
        <xdr:cNvPr id="313" name="直線コネクタ 312">
          <a:extLst>
            <a:ext uri="{FF2B5EF4-FFF2-40B4-BE49-F238E27FC236}">
              <a16:creationId xmlns:a16="http://schemas.microsoft.com/office/drawing/2014/main" id="{BBE0E5AD-F0CD-4BB2-BE21-A6A75337E5D3}"/>
            </a:ext>
          </a:extLst>
        </xdr:cNvPr>
        <xdr:cNvCxnSpPr/>
      </xdr:nvCxnSpPr>
      <xdr:spPr>
        <a:xfrm>
          <a:off x="1130300" y="1398079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36213</xdr:rowOff>
    </xdr:from>
    <xdr:ext cx="405111" cy="259045"/>
    <xdr:sp macro="" textlink="">
      <xdr:nvSpPr>
        <xdr:cNvPr id="314" name="n_1aveValue【公営住宅】&#10;有形固定資産減価償却率">
          <a:extLst>
            <a:ext uri="{FF2B5EF4-FFF2-40B4-BE49-F238E27FC236}">
              <a16:creationId xmlns:a16="http://schemas.microsoft.com/office/drawing/2014/main" id="{1657A86A-2D05-485B-BEEE-807898E65A30}"/>
            </a:ext>
          </a:extLst>
        </xdr:cNvPr>
        <xdr:cNvSpPr txBox="1"/>
      </xdr:nvSpPr>
      <xdr:spPr>
        <a:xfrm>
          <a:off x="35820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11447</xdr:rowOff>
    </xdr:from>
    <xdr:ext cx="405111" cy="259045"/>
    <xdr:sp macro="" textlink="">
      <xdr:nvSpPr>
        <xdr:cNvPr id="315" name="n_2aveValue【公営住宅】&#10;有形固定資産減価償却率">
          <a:extLst>
            <a:ext uri="{FF2B5EF4-FFF2-40B4-BE49-F238E27FC236}">
              <a16:creationId xmlns:a16="http://schemas.microsoft.com/office/drawing/2014/main" id="{36E6EBA0-E29C-4ABC-9596-14C22D8C3F3A}"/>
            </a:ext>
          </a:extLst>
        </xdr:cNvPr>
        <xdr:cNvSpPr txBox="1"/>
      </xdr:nvSpPr>
      <xdr:spPr>
        <a:xfrm>
          <a:off x="2705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154322</xdr:rowOff>
    </xdr:from>
    <xdr:ext cx="405111" cy="259045"/>
    <xdr:sp macro="" textlink="">
      <xdr:nvSpPr>
        <xdr:cNvPr id="316" name="n_3aveValue【公営住宅】&#10;有形固定資産減価償却率">
          <a:extLst>
            <a:ext uri="{FF2B5EF4-FFF2-40B4-BE49-F238E27FC236}">
              <a16:creationId xmlns:a16="http://schemas.microsoft.com/office/drawing/2014/main" id="{EA641109-9312-4274-B589-159802E2A8C5}"/>
            </a:ext>
          </a:extLst>
        </xdr:cNvPr>
        <xdr:cNvSpPr txBox="1"/>
      </xdr:nvSpPr>
      <xdr:spPr>
        <a:xfrm>
          <a:off x="1816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161941</xdr:rowOff>
    </xdr:from>
    <xdr:ext cx="405111" cy="259045"/>
    <xdr:sp macro="" textlink="">
      <xdr:nvSpPr>
        <xdr:cNvPr id="317" name="n_4aveValue【公営住宅】&#10;有形固定資産減価償却率">
          <a:extLst>
            <a:ext uri="{FF2B5EF4-FFF2-40B4-BE49-F238E27FC236}">
              <a16:creationId xmlns:a16="http://schemas.microsoft.com/office/drawing/2014/main" id="{E7359EDE-2C99-4BBB-9E76-73558C22E53E}"/>
            </a:ext>
          </a:extLst>
        </xdr:cNvPr>
        <xdr:cNvSpPr txBox="1"/>
      </xdr:nvSpPr>
      <xdr:spPr>
        <a:xfrm>
          <a:off x="927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76852</xdr:rowOff>
    </xdr:from>
    <xdr:ext cx="405111" cy="259045"/>
    <xdr:sp macro="" textlink="">
      <xdr:nvSpPr>
        <xdr:cNvPr id="318" name="n_1mainValue【公営住宅】&#10;有形固定資産減価償却率">
          <a:extLst>
            <a:ext uri="{FF2B5EF4-FFF2-40B4-BE49-F238E27FC236}">
              <a16:creationId xmlns:a16="http://schemas.microsoft.com/office/drawing/2014/main" id="{69B378F4-4B94-408A-9A1E-E8CCBD1A89F8}"/>
            </a:ext>
          </a:extLst>
        </xdr:cNvPr>
        <xdr:cNvSpPr txBox="1"/>
      </xdr:nvSpPr>
      <xdr:spPr>
        <a:xfrm>
          <a:off x="35820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42563</xdr:rowOff>
    </xdr:from>
    <xdr:ext cx="405111" cy="259045"/>
    <xdr:sp macro="" textlink="">
      <xdr:nvSpPr>
        <xdr:cNvPr id="319" name="n_2mainValue【公営住宅】&#10;有形固定資産減価償却率">
          <a:extLst>
            <a:ext uri="{FF2B5EF4-FFF2-40B4-BE49-F238E27FC236}">
              <a16:creationId xmlns:a16="http://schemas.microsoft.com/office/drawing/2014/main" id="{979ABAE8-8F28-4823-9BBD-86981B1302D1}"/>
            </a:ext>
          </a:extLst>
        </xdr:cNvPr>
        <xdr:cNvSpPr txBox="1"/>
      </xdr:nvSpPr>
      <xdr:spPr>
        <a:xfrm>
          <a:off x="2705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17797</xdr:rowOff>
    </xdr:from>
    <xdr:ext cx="405111" cy="259045"/>
    <xdr:sp macro="" textlink="">
      <xdr:nvSpPr>
        <xdr:cNvPr id="320" name="n_3mainValue【公営住宅】&#10;有形固定資産減価償却率">
          <a:extLst>
            <a:ext uri="{FF2B5EF4-FFF2-40B4-BE49-F238E27FC236}">
              <a16:creationId xmlns:a16="http://schemas.microsoft.com/office/drawing/2014/main" id="{6CB34B93-2C41-4587-AD12-1D1676D61594}"/>
            </a:ext>
          </a:extLst>
        </xdr:cNvPr>
        <xdr:cNvSpPr txBox="1"/>
      </xdr:nvSpPr>
      <xdr:spPr>
        <a:xfrm>
          <a:off x="1816744"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160672</xdr:rowOff>
    </xdr:from>
    <xdr:ext cx="405111" cy="259045"/>
    <xdr:sp macro="" textlink="">
      <xdr:nvSpPr>
        <xdr:cNvPr id="321" name="n_4mainValue【公営住宅】&#10;有形固定資産減価償却率">
          <a:extLst>
            <a:ext uri="{FF2B5EF4-FFF2-40B4-BE49-F238E27FC236}">
              <a16:creationId xmlns:a16="http://schemas.microsoft.com/office/drawing/2014/main" id="{52D31C7D-CCE2-40E5-99A6-C492CDB149D1}"/>
            </a:ext>
          </a:extLst>
        </xdr:cNvPr>
        <xdr:cNvSpPr txBox="1"/>
      </xdr:nvSpPr>
      <xdr:spPr>
        <a:xfrm>
          <a:off x="927744" y="1370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7478B1DB-769C-4436-8D81-F7185D84ADC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B8E5C2F6-7DAF-46BC-B19B-6834FF8E446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A3C2D63F-213F-48A7-BFDC-AE18C11E814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D6F166C-56CC-4EFF-836D-4F767A80487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E6623AA3-59B8-4E8C-BC72-8C672E58547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265AB3EB-5BF3-4444-A515-6C97CA4F96A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01C722F-B7F2-4D15-8F7B-79A3E3C9434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1DDE7D6-3B9E-4860-8781-15EA65D715D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253D884-37DF-4062-84B1-F29313CDD71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8DE4EAF-1967-4B72-9DD7-39449818BBC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66516CE0-C678-4492-804A-945800E192E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E39AA3BA-1100-42ED-8C7B-906B60FE59A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958B7C33-DE7D-4728-914A-0A32331D91D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D752A91D-162B-47B3-B3A4-D3AB9484C7F1}"/>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FB945689-6EDE-4506-93EF-521D2AFF7E0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5688A6C0-69B8-4175-85BC-FFEB945725A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1ACC39D2-85F2-493B-96D8-40C23F702C4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176C772F-B3F4-497F-9210-4F4F85739C7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682CC290-4F7B-465E-B7AE-E1C03A42DB6A}"/>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FDFE3A4B-065A-44B8-9CDB-27176E4A8A5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846C8981-50FE-4006-9BFE-FEAB2F19E2D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B35FC15E-00F1-4716-AF4A-1657F82F18D4}"/>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C6749BE3-5A46-41C6-8AC8-7D57728B066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131826</xdr:rowOff>
    </xdr:from>
    <xdr:to>
      <xdr:col>54</xdr:col>
      <xdr:colOff>189865</xdr:colOff>
      <xdr:row>86</xdr:row>
      <xdr:rowOff>103060</xdr:rowOff>
    </xdr:to>
    <xdr:cxnSp macro="">
      <xdr:nvCxnSpPr>
        <xdr:cNvPr id="345" name="直線コネクタ 344">
          <a:extLst>
            <a:ext uri="{FF2B5EF4-FFF2-40B4-BE49-F238E27FC236}">
              <a16:creationId xmlns:a16="http://schemas.microsoft.com/office/drawing/2014/main" id="{56CC453E-2684-42DD-85F9-A5E047852EDC}"/>
            </a:ext>
          </a:extLst>
        </xdr:cNvPr>
        <xdr:cNvCxnSpPr/>
      </xdr:nvCxnSpPr>
      <xdr:spPr>
        <a:xfrm flipV="1">
          <a:off x="10476865" y="13504926"/>
          <a:ext cx="0" cy="1342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106887</xdr:rowOff>
    </xdr:from>
    <xdr:ext cx="469744" cy="259045"/>
    <xdr:sp macro="" textlink="">
      <xdr:nvSpPr>
        <xdr:cNvPr id="346" name="【公営住宅】&#10;一人当たり面積最小値テキスト">
          <a:extLst>
            <a:ext uri="{FF2B5EF4-FFF2-40B4-BE49-F238E27FC236}">
              <a16:creationId xmlns:a16="http://schemas.microsoft.com/office/drawing/2014/main" id="{ECE7865B-DEA4-402E-A4EE-167F42FBA70E}"/>
            </a:ext>
          </a:extLst>
        </xdr:cNvPr>
        <xdr:cNvSpPr txBox="1"/>
      </xdr:nvSpPr>
      <xdr:spPr>
        <a:xfrm>
          <a:off x="10515600" y="1485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103060</xdr:rowOff>
    </xdr:from>
    <xdr:to>
      <xdr:col>55</xdr:col>
      <xdr:colOff>88900</xdr:colOff>
      <xdr:row>86</xdr:row>
      <xdr:rowOff>103060</xdr:rowOff>
    </xdr:to>
    <xdr:cxnSp macro="">
      <xdr:nvCxnSpPr>
        <xdr:cNvPr id="347" name="直線コネクタ 346">
          <a:extLst>
            <a:ext uri="{FF2B5EF4-FFF2-40B4-BE49-F238E27FC236}">
              <a16:creationId xmlns:a16="http://schemas.microsoft.com/office/drawing/2014/main" id="{4BDA0C42-4F5E-4E5E-A171-71609833B925}"/>
            </a:ext>
          </a:extLst>
        </xdr:cNvPr>
        <xdr:cNvCxnSpPr/>
      </xdr:nvCxnSpPr>
      <xdr:spPr>
        <a:xfrm>
          <a:off x="10388600" y="1484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78503</xdr:rowOff>
    </xdr:from>
    <xdr:ext cx="469744" cy="259045"/>
    <xdr:sp macro="" textlink="">
      <xdr:nvSpPr>
        <xdr:cNvPr id="348" name="【公営住宅】&#10;一人当たり面積最大値テキスト">
          <a:extLst>
            <a:ext uri="{FF2B5EF4-FFF2-40B4-BE49-F238E27FC236}">
              <a16:creationId xmlns:a16="http://schemas.microsoft.com/office/drawing/2014/main" id="{D0FE76CF-8082-4643-98EA-EC6738198A5C}"/>
            </a:ext>
          </a:extLst>
        </xdr:cNvPr>
        <xdr:cNvSpPr txBox="1"/>
      </xdr:nvSpPr>
      <xdr:spPr>
        <a:xfrm>
          <a:off x="10515600" y="1328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131826</xdr:rowOff>
    </xdr:from>
    <xdr:to>
      <xdr:col>55</xdr:col>
      <xdr:colOff>88900</xdr:colOff>
      <xdr:row>78</xdr:row>
      <xdr:rowOff>131826</xdr:rowOff>
    </xdr:to>
    <xdr:cxnSp macro="">
      <xdr:nvCxnSpPr>
        <xdr:cNvPr id="349" name="直線コネクタ 348">
          <a:extLst>
            <a:ext uri="{FF2B5EF4-FFF2-40B4-BE49-F238E27FC236}">
              <a16:creationId xmlns:a16="http://schemas.microsoft.com/office/drawing/2014/main" id="{618858F1-B751-4757-A175-21E398791A2D}"/>
            </a:ext>
          </a:extLst>
        </xdr:cNvPr>
        <xdr:cNvCxnSpPr/>
      </xdr:nvCxnSpPr>
      <xdr:spPr>
        <a:xfrm>
          <a:off x="10388600" y="1350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108602</xdr:rowOff>
    </xdr:from>
    <xdr:ext cx="469744" cy="259045"/>
    <xdr:sp macro="" textlink="">
      <xdr:nvSpPr>
        <xdr:cNvPr id="350" name="【公営住宅】&#10;一人当たり面積平均値テキスト">
          <a:extLst>
            <a:ext uri="{FF2B5EF4-FFF2-40B4-BE49-F238E27FC236}">
              <a16:creationId xmlns:a16="http://schemas.microsoft.com/office/drawing/2014/main" id="{8B5BF0F1-2729-4907-927D-F27749B8F750}"/>
            </a:ext>
          </a:extLst>
        </xdr:cNvPr>
        <xdr:cNvSpPr txBox="1"/>
      </xdr:nvSpPr>
      <xdr:spPr>
        <a:xfrm>
          <a:off x="10515600" y="14510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130175</xdr:rowOff>
    </xdr:from>
    <xdr:to>
      <xdr:col>55</xdr:col>
      <xdr:colOff>50800</xdr:colOff>
      <xdr:row>85</xdr:row>
      <xdr:rowOff>60325</xdr:rowOff>
    </xdr:to>
    <xdr:sp macro="" textlink="">
      <xdr:nvSpPr>
        <xdr:cNvPr id="351" name="フローチャート: 判断 350">
          <a:extLst>
            <a:ext uri="{FF2B5EF4-FFF2-40B4-BE49-F238E27FC236}">
              <a16:creationId xmlns:a16="http://schemas.microsoft.com/office/drawing/2014/main" id="{BA08B217-4A6B-4B20-815C-DBC18B43C414}"/>
            </a:ext>
          </a:extLst>
        </xdr:cNvPr>
        <xdr:cNvSpPr/>
      </xdr:nvSpPr>
      <xdr:spPr>
        <a:xfrm>
          <a:off x="10426700" y="1453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132651</xdr:rowOff>
    </xdr:from>
    <xdr:to>
      <xdr:col>50</xdr:col>
      <xdr:colOff>165100</xdr:colOff>
      <xdr:row>85</xdr:row>
      <xdr:rowOff>62801</xdr:rowOff>
    </xdr:to>
    <xdr:sp macro="" textlink="">
      <xdr:nvSpPr>
        <xdr:cNvPr id="352" name="フローチャート: 判断 351">
          <a:extLst>
            <a:ext uri="{FF2B5EF4-FFF2-40B4-BE49-F238E27FC236}">
              <a16:creationId xmlns:a16="http://schemas.microsoft.com/office/drawing/2014/main" id="{E32FB3D5-5F74-4051-BF3E-4772C81B350D}"/>
            </a:ext>
          </a:extLst>
        </xdr:cNvPr>
        <xdr:cNvSpPr/>
      </xdr:nvSpPr>
      <xdr:spPr>
        <a:xfrm>
          <a:off x="9588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141605</xdr:rowOff>
    </xdr:from>
    <xdr:to>
      <xdr:col>46</xdr:col>
      <xdr:colOff>38100</xdr:colOff>
      <xdr:row>85</xdr:row>
      <xdr:rowOff>71755</xdr:rowOff>
    </xdr:to>
    <xdr:sp macro="" textlink="">
      <xdr:nvSpPr>
        <xdr:cNvPr id="353" name="フローチャート: 判断 352">
          <a:extLst>
            <a:ext uri="{FF2B5EF4-FFF2-40B4-BE49-F238E27FC236}">
              <a16:creationId xmlns:a16="http://schemas.microsoft.com/office/drawing/2014/main" id="{77C73AC3-ECA0-4240-9FF0-27A5207D8367}"/>
            </a:ext>
          </a:extLst>
        </xdr:cNvPr>
        <xdr:cNvSpPr/>
      </xdr:nvSpPr>
      <xdr:spPr>
        <a:xfrm>
          <a:off x="8699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141033</xdr:rowOff>
    </xdr:from>
    <xdr:to>
      <xdr:col>41</xdr:col>
      <xdr:colOff>101600</xdr:colOff>
      <xdr:row>85</xdr:row>
      <xdr:rowOff>71183</xdr:rowOff>
    </xdr:to>
    <xdr:sp macro="" textlink="">
      <xdr:nvSpPr>
        <xdr:cNvPr id="354" name="フローチャート: 判断 353">
          <a:extLst>
            <a:ext uri="{FF2B5EF4-FFF2-40B4-BE49-F238E27FC236}">
              <a16:creationId xmlns:a16="http://schemas.microsoft.com/office/drawing/2014/main" id="{72722553-293B-49CB-82AC-B0BD2B43587E}"/>
            </a:ext>
          </a:extLst>
        </xdr:cNvPr>
        <xdr:cNvSpPr/>
      </xdr:nvSpPr>
      <xdr:spPr>
        <a:xfrm>
          <a:off x="7810500" y="145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132651</xdr:rowOff>
    </xdr:from>
    <xdr:to>
      <xdr:col>36</xdr:col>
      <xdr:colOff>165100</xdr:colOff>
      <xdr:row>85</xdr:row>
      <xdr:rowOff>62801</xdr:rowOff>
    </xdr:to>
    <xdr:sp macro="" textlink="">
      <xdr:nvSpPr>
        <xdr:cNvPr id="355" name="フローチャート: 判断 354">
          <a:extLst>
            <a:ext uri="{FF2B5EF4-FFF2-40B4-BE49-F238E27FC236}">
              <a16:creationId xmlns:a16="http://schemas.microsoft.com/office/drawing/2014/main" id="{B32E343F-2CF4-443E-8FFB-3C45A91FF822}"/>
            </a:ext>
          </a:extLst>
        </xdr:cNvPr>
        <xdr:cNvSpPr/>
      </xdr:nvSpPr>
      <xdr:spPr>
        <a:xfrm>
          <a:off x="6921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F92CB3B-1619-4220-97A4-95B53E1B517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1A22DC7-C412-4F68-AD6B-AB6D7D4010D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7212186-E8A7-4342-8D8F-5810008F082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B53129D-F303-46EE-A33F-0945757337A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4F83265-60F2-4931-BE32-555E790798B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94551</xdr:rowOff>
    </xdr:from>
    <xdr:to>
      <xdr:col>55</xdr:col>
      <xdr:colOff>50800</xdr:colOff>
      <xdr:row>85</xdr:row>
      <xdr:rowOff>24701</xdr:rowOff>
    </xdr:to>
    <xdr:sp macro="" textlink="">
      <xdr:nvSpPr>
        <xdr:cNvPr id="361" name="楕円 360">
          <a:extLst>
            <a:ext uri="{FF2B5EF4-FFF2-40B4-BE49-F238E27FC236}">
              <a16:creationId xmlns:a16="http://schemas.microsoft.com/office/drawing/2014/main" id="{5A012C0C-018F-494F-95E6-8D6031F820A3}"/>
            </a:ext>
          </a:extLst>
        </xdr:cNvPr>
        <xdr:cNvSpPr/>
      </xdr:nvSpPr>
      <xdr:spPr>
        <a:xfrm>
          <a:off x="10426700" y="1449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117428</xdr:rowOff>
    </xdr:from>
    <xdr:ext cx="469744" cy="259045"/>
    <xdr:sp macro="" textlink="">
      <xdr:nvSpPr>
        <xdr:cNvPr id="362" name="【公営住宅】&#10;一人当たり面積該当値テキスト">
          <a:extLst>
            <a:ext uri="{FF2B5EF4-FFF2-40B4-BE49-F238E27FC236}">
              <a16:creationId xmlns:a16="http://schemas.microsoft.com/office/drawing/2014/main" id="{8ABA234D-3183-41CC-9128-4957E3A42921}"/>
            </a:ext>
          </a:extLst>
        </xdr:cNvPr>
        <xdr:cNvSpPr txBox="1"/>
      </xdr:nvSpPr>
      <xdr:spPr>
        <a:xfrm>
          <a:off x="10515600" y="14347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100457</xdr:rowOff>
    </xdr:from>
    <xdr:to>
      <xdr:col>50</xdr:col>
      <xdr:colOff>165100</xdr:colOff>
      <xdr:row>85</xdr:row>
      <xdr:rowOff>30607</xdr:rowOff>
    </xdr:to>
    <xdr:sp macro="" textlink="">
      <xdr:nvSpPr>
        <xdr:cNvPr id="363" name="楕円 362">
          <a:extLst>
            <a:ext uri="{FF2B5EF4-FFF2-40B4-BE49-F238E27FC236}">
              <a16:creationId xmlns:a16="http://schemas.microsoft.com/office/drawing/2014/main" id="{327AF197-7043-4913-A8AE-E083213B52BA}"/>
            </a:ext>
          </a:extLst>
        </xdr:cNvPr>
        <xdr:cNvSpPr/>
      </xdr:nvSpPr>
      <xdr:spPr>
        <a:xfrm>
          <a:off x="9588500" y="1450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145351</xdr:rowOff>
    </xdr:from>
    <xdr:to>
      <xdr:col>55</xdr:col>
      <xdr:colOff>0</xdr:colOff>
      <xdr:row>84</xdr:row>
      <xdr:rowOff>151257</xdr:rowOff>
    </xdr:to>
    <xdr:cxnSp macro="">
      <xdr:nvCxnSpPr>
        <xdr:cNvPr id="364" name="直線コネクタ 363">
          <a:extLst>
            <a:ext uri="{FF2B5EF4-FFF2-40B4-BE49-F238E27FC236}">
              <a16:creationId xmlns:a16="http://schemas.microsoft.com/office/drawing/2014/main" id="{864B6A20-66CF-41DF-BD15-21F61BDA7B31}"/>
            </a:ext>
          </a:extLst>
        </xdr:cNvPr>
        <xdr:cNvCxnSpPr/>
      </xdr:nvCxnSpPr>
      <xdr:spPr>
        <a:xfrm flipV="1">
          <a:off x="9639300" y="14547151"/>
          <a:ext cx="838200" cy="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107696</xdr:rowOff>
    </xdr:from>
    <xdr:to>
      <xdr:col>46</xdr:col>
      <xdr:colOff>38100</xdr:colOff>
      <xdr:row>85</xdr:row>
      <xdr:rowOff>37846</xdr:rowOff>
    </xdr:to>
    <xdr:sp macro="" textlink="">
      <xdr:nvSpPr>
        <xdr:cNvPr id="365" name="楕円 364">
          <a:extLst>
            <a:ext uri="{FF2B5EF4-FFF2-40B4-BE49-F238E27FC236}">
              <a16:creationId xmlns:a16="http://schemas.microsoft.com/office/drawing/2014/main" id="{C8D536D9-FDBF-47BD-BB3B-EAA971A8151F}"/>
            </a:ext>
          </a:extLst>
        </xdr:cNvPr>
        <xdr:cNvSpPr/>
      </xdr:nvSpPr>
      <xdr:spPr>
        <a:xfrm>
          <a:off x="8699500" y="1450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151257</xdr:rowOff>
    </xdr:from>
    <xdr:to>
      <xdr:col>50</xdr:col>
      <xdr:colOff>114300</xdr:colOff>
      <xdr:row>84</xdr:row>
      <xdr:rowOff>158496</xdr:rowOff>
    </xdr:to>
    <xdr:cxnSp macro="">
      <xdr:nvCxnSpPr>
        <xdr:cNvPr id="366" name="直線コネクタ 365">
          <a:extLst>
            <a:ext uri="{FF2B5EF4-FFF2-40B4-BE49-F238E27FC236}">
              <a16:creationId xmlns:a16="http://schemas.microsoft.com/office/drawing/2014/main" id="{79F9FCFD-160E-4FE3-A3C9-7B9D5C7344E8}"/>
            </a:ext>
          </a:extLst>
        </xdr:cNvPr>
        <xdr:cNvCxnSpPr/>
      </xdr:nvCxnSpPr>
      <xdr:spPr>
        <a:xfrm flipV="1">
          <a:off x="8750300" y="1455305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113030</xdr:rowOff>
    </xdr:from>
    <xdr:to>
      <xdr:col>41</xdr:col>
      <xdr:colOff>101600</xdr:colOff>
      <xdr:row>85</xdr:row>
      <xdr:rowOff>43180</xdr:rowOff>
    </xdr:to>
    <xdr:sp macro="" textlink="">
      <xdr:nvSpPr>
        <xdr:cNvPr id="367" name="楕円 366">
          <a:extLst>
            <a:ext uri="{FF2B5EF4-FFF2-40B4-BE49-F238E27FC236}">
              <a16:creationId xmlns:a16="http://schemas.microsoft.com/office/drawing/2014/main" id="{E05879BA-2944-4742-895F-37CEB2C4CDD2}"/>
            </a:ext>
          </a:extLst>
        </xdr:cNvPr>
        <xdr:cNvSpPr/>
      </xdr:nvSpPr>
      <xdr:spPr>
        <a:xfrm>
          <a:off x="7810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158496</xdr:rowOff>
    </xdr:from>
    <xdr:to>
      <xdr:col>45</xdr:col>
      <xdr:colOff>177800</xdr:colOff>
      <xdr:row>84</xdr:row>
      <xdr:rowOff>163830</xdr:rowOff>
    </xdr:to>
    <xdr:cxnSp macro="">
      <xdr:nvCxnSpPr>
        <xdr:cNvPr id="368" name="直線コネクタ 367">
          <a:extLst>
            <a:ext uri="{FF2B5EF4-FFF2-40B4-BE49-F238E27FC236}">
              <a16:creationId xmlns:a16="http://schemas.microsoft.com/office/drawing/2014/main" id="{DCFAEA74-0DF1-4DC9-90BF-2434A6DCA103}"/>
            </a:ext>
          </a:extLst>
        </xdr:cNvPr>
        <xdr:cNvCxnSpPr/>
      </xdr:nvCxnSpPr>
      <xdr:spPr>
        <a:xfrm flipV="1">
          <a:off x="7861300" y="1456029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118935</xdr:rowOff>
    </xdr:from>
    <xdr:to>
      <xdr:col>36</xdr:col>
      <xdr:colOff>165100</xdr:colOff>
      <xdr:row>85</xdr:row>
      <xdr:rowOff>49085</xdr:rowOff>
    </xdr:to>
    <xdr:sp macro="" textlink="">
      <xdr:nvSpPr>
        <xdr:cNvPr id="369" name="楕円 368">
          <a:extLst>
            <a:ext uri="{FF2B5EF4-FFF2-40B4-BE49-F238E27FC236}">
              <a16:creationId xmlns:a16="http://schemas.microsoft.com/office/drawing/2014/main" id="{31CD25A5-BDFB-4F22-AFC3-E755BC9D01E2}"/>
            </a:ext>
          </a:extLst>
        </xdr:cNvPr>
        <xdr:cNvSpPr/>
      </xdr:nvSpPr>
      <xdr:spPr>
        <a:xfrm>
          <a:off x="6921500" y="1452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163830</xdr:rowOff>
    </xdr:from>
    <xdr:to>
      <xdr:col>41</xdr:col>
      <xdr:colOff>50800</xdr:colOff>
      <xdr:row>84</xdr:row>
      <xdr:rowOff>169735</xdr:rowOff>
    </xdr:to>
    <xdr:cxnSp macro="">
      <xdr:nvCxnSpPr>
        <xdr:cNvPr id="370" name="直線コネクタ 369">
          <a:extLst>
            <a:ext uri="{FF2B5EF4-FFF2-40B4-BE49-F238E27FC236}">
              <a16:creationId xmlns:a16="http://schemas.microsoft.com/office/drawing/2014/main" id="{E5C72768-9E29-4A9C-82AC-A83BC5BF3685}"/>
            </a:ext>
          </a:extLst>
        </xdr:cNvPr>
        <xdr:cNvCxnSpPr/>
      </xdr:nvCxnSpPr>
      <xdr:spPr>
        <a:xfrm flipV="1">
          <a:off x="6972300" y="1456563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53928</xdr:rowOff>
    </xdr:from>
    <xdr:ext cx="469744" cy="259045"/>
    <xdr:sp macro="" textlink="">
      <xdr:nvSpPr>
        <xdr:cNvPr id="371" name="n_1aveValue【公営住宅】&#10;一人当たり面積">
          <a:extLst>
            <a:ext uri="{FF2B5EF4-FFF2-40B4-BE49-F238E27FC236}">
              <a16:creationId xmlns:a16="http://schemas.microsoft.com/office/drawing/2014/main" id="{7F23DA0C-7869-448B-8579-7BA472D328BB}"/>
            </a:ext>
          </a:extLst>
        </xdr:cNvPr>
        <xdr:cNvSpPr txBox="1"/>
      </xdr:nvSpPr>
      <xdr:spPr>
        <a:xfrm>
          <a:off x="9391727" y="1462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62882</xdr:rowOff>
    </xdr:from>
    <xdr:ext cx="469744" cy="259045"/>
    <xdr:sp macro="" textlink="">
      <xdr:nvSpPr>
        <xdr:cNvPr id="372" name="n_2aveValue【公営住宅】&#10;一人当たり面積">
          <a:extLst>
            <a:ext uri="{FF2B5EF4-FFF2-40B4-BE49-F238E27FC236}">
              <a16:creationId xmlns:a16="http://schemas.microsoft.com/office/drawing/2014/main" id="{DC9466AE-4567-450A-9B8A-A2D96B1D6145}"/>
            </a:ext>
          </a:extLst>
        </xdr:cNvPr>
        <xdr:cNvSpPr txBox="1"/>
      </xdr:nvSpPr>
      <xdr:spPr>
        <a:xfrm>
          <a:off x="8515427" y="1463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62310</xdr:rowOff>
    </xdr:from>
    <xdr:ext cx="469744" cy="259045"/>
    <xdr:sp macro="" textlink="">
      <xdr:nvSpPr>
        <xdr:cNvPr id="373" name="n_3aveValue【公営住宅】&#10;一人当たり面積">
          <a:extLst>
            <a:ext uri="{FF2B5EF4-FFF2-40B4-BE49-F238E27FC236}">
              <a16:creationId xmlns:a16="http://schemas.microsoft.com/office/drawing/2014/main" id="{B8D5E387-7CC4-4207-B597-5EB9869E4B49}"/>
            </a:ext>
          </a:extLst>
        </xdr:cNvPr>
        <xdr:cNvSpPr txBox="1"/>
      </xdr:nvSpPr>
      <xdr:spPr>
        <a:xfrm>
          <a:off x="7626427" y="1463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53928</xdr:rowOff>
    </xdr:from>
    <xdr:ext cx="469744" cy="259045"/>
    <xdr:sp macro="" textlink="">
      <xdr:nvSpPr>
        <xdr:cNvPr id="374" name="n_4aveValue【公営住宅】&#10;一人当たり面積">
          <a:extLst>
            <a:ext uri="{FF2B5EF4-FFF2-40B4-BE49-F238E27FC236}">
              <a16:creationId xmlns:a16="http://schemas.microsoft.com/office/drawing/2014/main" id="{3CCE8E34-A255-4528-AB05-7C50759E4F9F}"/>
            </a:ext>
          </a:extLst>
        </xdr:cNvPr>
        <xdr:cNvSpPr txBox="1"/>
      </xdr:nvSpPr>
      <xdr:spPr>
        <a:xfrm>
          <a:off x="6737427" y="1462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47134</xdr:rowOff>
    </xdr:from>
    <xdr:ext cx="469744" cy="259045"/>
    <xdr:sp macro="" textlink="">
      <xdr:nvSpPr>
        <xdr:cNvPr id="375" name="n_1mainValue【公営住宅】&#10;一人当たり面積">
          <a:extLst>
            <a:ext uri="{FF2B5EF4-FFF2-40B4-BE49-F238E27FC236}">
              <a16:creationId xmlns:a16="http://schemas.microsoft.com/office/drawing/2014/main" id="{4E4FD50B-4C1C-47D9-868F-85EECB54551F}"/>
            </a:ext>
          </a:extLst>
        </xdr:cNvPr>
        <xdr:cNvSpPr txBox="1"/>
      </xdr:nvSpPr>
      <xdr:spPr>
        <a:xfrm>
          <a:off x="9391727" y="1427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54373</xdr:rowOff>
    </xdr:from>
    <xdr:ext cx="469744" cy="259045"/>
    <xdr:sp macro="" textlink="">
      <xdr:nvSpPr>
        <xdr:cNvPr id="376" name="n_2mainValue【公営住宅】&#10;一人当たり面積">
          <a:extLst>
            <a:ext uri="{FF2B5EF4-FFF2-40B4-BE49-F238E27FC236}">
              <a16:creationId xmlns:a16="http://schemas.microsoft.com/office/drawing/2014/main" id="{B963ABA6-C3CC-48DD-96CE-B306E8D700C6}"/>
            </a:ext>
          </a:extLst>
        </xdr:cNvPr>
        <xdr:cNvSpPr txBox="1"/>
      </xdr:nvSpPr>
      <xdr:spPr>
        <a:xfrm>
          <a:off x="8515427" y="1428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59707</xdr:rowOff>
    </xdr:from>
    <xdr:ext cx="469744" cy="259045"/>
    <xdr:sp macro="" textlink="">
      <xdr:nvSpPr>
        <xdr:cNvPr id="377" name="n_3mainValue【公営住宅】&#10;一人当たり面積">
          <a:extLst>
            <a:ext uri="{FF2B5EF4-FFF2-40B4-BE49-F238E27FC236}">
              <a16:creationId xmlns:a16="http://schemas.microsoft.com/office/drawing/2014/main" id="{BB31EDA6-79FB-4371-81C7-0384A03A6C9E}"/>
            </a:ext>
          </a:extLst>
        </xdr:cNvPr>
        <xdr:cNvSpPr txBox="1"/>
      </xdr:nvSpPr>
      <xdr:spPr>
        <a:xfrm>
          <a:off x="762642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65612</xdr:rowOff>
    </xdr:from>
    <xdr:ext cx="469744" cy="259045"/>
    <xdr:sp macro="" textlink="">
      <xdr:nvSpPr>
        <xdr:cNvPr id="378" name="n_4mainValue【公営住宅】&#10;一人当たり面積">
          <a:extLst>
            <a:ext uri="{FF2B5EF4-FFF2-40B4-BE49-F238E27FC236}">
              <a16:creationId xmlns:a16="http://schemas.microsoft.com/office/drawing/2014/main" id="{EFAF4824-8FC4-437D-B0F1-99C85301843F}"/>
            </a:ext>
          </a:extLst>
        </xdr:cNvPr>
        <xdr:cNvSpPr txBox="1"/>
      </xdr:nvSpPr>
      <xdr:spPr>
        <a:xfrm>
          <a:off x="6737427" y="14295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90D99911-3F5D-4646-BA0D-A59F32A7385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9CBCD4FF-21B8-4D51-B793-B6F06E41E6F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E728745-1FA0-4C92-9128-8B8C1E0CAA0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F189F797-512C-4BD8-871D-B76A8DB56BD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9DAD3675-DE5F-44B8-8AD3-AA85EE6008A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CA0FC9F-219F-471F-8D4D-0FA40B2BA59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10AE2B92-44DA-477D-9577-5FFAFB420D9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E62A892B-D328-4FAD-A877-4B374CF0CE3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3A0FE790-83D2-49FE-9A41-F2030BF2788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C2AFE699-C697-4A17-924A-02E3A0A9E94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72FE40A3-167B-4711-BF8E-3EE14D8EC2A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6F3D62F9-CC09-4C0F-9674-50B61CE3ED0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C06552E9-8CA9-4122-91E1-188CF0788CF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DAF60148-B823-4017-B7F7-BCE6AC50013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6B50AC76-03DA-4270-8E17-D6165B00957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993700FD-3285-474D-9D9B-215AD57FFE1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1FB936C5-51E9-4102-8138-E81474D795D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3289F9E7-F79B-44F3-9823-87FE0C3A42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BB0E6416-6B15-4BC1-93A1-8C9DD7EDC5A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5D883412-2F79-45BE-AFF0-A05B9DEB55D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E7F9FFA3-C1C5-4709-B3B8-1AD6B1C7B89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A00345E4-4DED-4876-9A95-AA035EEA199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4C9F7C16-91E6-43E6-A064-315C702267A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CA6DC017-47CF-4BB2-AB83-63460CBEC79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A311BABE-5256-451F-AA46-82BD7D7FC68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A395B4A-CA05-4637-8762-BF8E44C99E5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80F2B9B4-005A-47E6-83C0-1B75220B9B9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BD6FF19A-0E5F-4730-9968-BF39EE08E538}"/>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F5FC88BB-8FC4-49A6-AF48-DCACE22F9C0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7D7EAD2D-E350-4298-9B82-E3BAF723770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C2DA95ED-4BA2-4488-AA1C-59F90A9FFDC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ACA9D39-EDD9-4995-9DA4-3CD77F7EF65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B09EFC41-EFB9-45DD-B32A-EDD865914FF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CEE80C5A-831F-40AC-9C19-5D19968BED0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18401271-24A2-4E3F-A95C-1E15C8BB2EF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7F304813-70ED-40CA-BD05-424FE4286A7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BE4F8A12-1050-474D-8A26-23736BD70A7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28949BE2-E4BE-42D9-A9D5-DD9112C0920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4EAC84EA-9DB3-468C-9AE2-93FD3B977CB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30201462-568C-4642-8B27-CB866BE8AAA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142875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29A7B67B-0E81-4C30-8268-0A577FE32564}"/>
            </a:ext>
          </a:extLst>
        </xdr:cNvPr>
        <xdr:cNvCxnSpPr/>
      </xdr:nvCxnSpPr>
      <xdr:spPr>
        <a:xfrm flipV="1">
          <a:off x="16318864" y="562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335223E6-77EA-4816-B7F1-145571220A6C}"/>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6103D2F4-4A6D-4850-AEE0-DF3FA442F0CD}"/>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89552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3962007-60F2-4769-AF72-8C1DFD1535F0}"/>
            </a:ext>
          </a:extLst>
        </xdr:cNvPr>
        <xdr:cNvSpPr txBox="1"/>
      </xdr:nvSpPr>
      <xdr:spPr>
        <a:xfrm>
          <a:off x="16357600" y="540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142875</xdr:rowOff>
    </xdr:from>
    <xdr:to>
      <xdr:col>86</xdr:col>
      <xdr:colOff>25400</xdr:colOff>
      <xdr:row>32</xdr:row>
      <xdr:rowOff>142875</xdr:rowOff>
    </xdr:to>
    <xdr:cxnSp macro="">
      <xdr:nvCxnSpPr>
        <xdr:cNvPr id="423" name="直線コネクタ 422">
          <a:extLst>
            <a:ext uri="{FF2B5EF4-FFF2-40B4-BE49-F238E27FC236}">
              <a16:creationId xmlns:a16="http://schemas.microsoft.com/office/drawing/2014/main" id="{7D8BCBA0-41EB-4DE5-B1F6-1F4E57A66F51}"/>
            </a:ext>
          </a:extLst>
        </xdr:cNvPr>
        <xdr:cNvCxnSpPr/>
      </xdr:nvCxnSpPr>
      <xdr:spPr>
        <a:xfrm>
          <a:off x="16230600" y="562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65422</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B00D7670-C0C4-460F-8C57-18DBA47DF87F}"/>
            </a:ext>
          </a:extLst>
        </xdr:cNvPr>
        <xdr:cNvSpPr txBox="1"/>
      </xdr:nvSpPr>
      <xdr:spPr>
        <a:xfrm>
          <a:off x="16357600" y="623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42545</xdr:rowOff>
    </xdr:from>
    <xdr:to>
      <xdr:col>85</xdr:col>
      <xdr:colOff>177800</xdr:colOff>
      <xdr:row>37</xdr:row>
      <xdr:rowOff>144145</xdr:rowOff>
    </xdr:to>
    <xdr:sp macro="" textlink="">
      <xdr:nvSpPr>
        <xdr:cNvPr id="425" name="フローチャート: 判断 424">
          <a:extLst>
            <a:ext uri="{FF2B5EF4-FFF2-40B4-BE49-F238E27FC236}">
              <a16:creationId xmlns:a16="http://schemas.microsoft.com/office/drawing/2014/main" id="{B0F42EFB-27AF-41B1-96C8-797E20AC7C67}"/>
            </a:ext>
          </a:extLst>
        </xdr:cNvPr>
        <xdr:cNvSpPr/>
      </xdr:nvSpPr>
      <xdr:spPr>
        <a:xfrm>
          <a:off x="162687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426" name="フローチャート: 判断 425">
          <a:extLst>
            <a:ext uri="{FF2B5EF4-FFF2-40B4-BE49-F238E27FC236}">
              <a16:creationId xmlns:a16="http://schemas.microsoft.com/office/drawing/2014/main" id="{1675E6FC-F3FF-4409-834E-A6D2FFFCAD8E}"/>
            </a:ext>
          </a:extLst>
        </xdr:cNvPr>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427" name="フローチャート: 判断 426">
          <a:extLst>
            <a:ext uri="{FF2B5EF4-FFF2-40B4-BE49-F238E27FC236}">
              <a16:creationId xmlns:a16="http://schemas.microsoft.com/office/drawing/2014/main" id="{927C23D8-F083-456B-B4E9-3EF9CF11918A}"/>
            </a:ext>
          </a:extLst>
        </xdr:cNvPr>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71120</xdr:rowOff>
    </xdr:from>
    <xdr:to>
      <xdr:col>72</xdr:col>
      <xdr:colOff>38100</xdr:colOff>
      <xdr:row>38</xdr:row>
      <xdr:rowOff>1270</xdr:rowOff>
    </xdr:to>
    <xdr:sp macro="" textlink="">
      <xdr:nvSpPr>
        <xdr:cNvPr id="428" name="フローチャート: 判断 427">
          <a:extLst>
            <a:ext uri="{FF2B5EF4-FFF2-40B4-BE49-F238E27FC236}">
              <a16:creationId xmlns:a16="http://schemas.microsoft.com/office/drawing/2014/main" id="{8F07E69C-9E13-456D-8647-1F716E935671}"/>
            </a:ext>
          </a:extLst>
        </xdr:cNvPr>
        <xdr:cNvSpPr/>
      </xdr:nvSpPr>
      <xdr:spPr>
        <a:xfrm>
          <a:off x="13652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44450</xdr:rowOff>
    </xdr:from>
    <xdr:to>
      <xdr:col>67</xdr:col>
      <xdr:colOff>101600</xdr:colOff>
      <xdr:row>37</xdr:row>
      <xdr:rowOff>146050</xdr:rowOff>
    </xdr:to>
    <xdr:sp macro="" textlink="">
      <xdr:nvSpPr>
        <xdr:cNvPr id="429" name="フローチャート: 判断 428">
          <a:extLst>
            <a:ext uri="{FF2B5EF4-FFF2-40B4-BE49-F238E27FC236}">
              <a16:creationId xmlns:a16="http://schemas.microsoft.com/office/drawing/2014/main" id="{C81B1A11-068F-490C-A9D5-8697C29A8F79}"/>
            </a:ext>
          </a:extLst>
        </xdr:cNvPr>
        <xdr:cNvSpPr/>
      </xdr:nvSpPr>
      <xdr:spPr>
        <a:xfrm>
          <a:off x="12763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1A10E02-B8D4-459B-9B3B-0DA4A08C980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B90CAEF-E833-48CF-955D-3AAA3F21318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26CBED6-D904-4898-A472-5C89AEF6272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E97A3ECF-8BBD-48EE-9E5F-A2667ADFFAD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31C504EE-B8AE-4BA7-89B9-6EB5E209618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35" name="楕円 434">
          <a:extLst>
            <a:ext uri="{FF2B5EF4-FFF2-40B4-BE49-F238E27FC236}">
              <a16:creationId xmlns:a16="http://schemas.microsoft.com/office/drawing/2014/main" id="{2A8BCA09-6A76-4393-B7EA-73DD2692A02C}"/>
            </a:ext>
          </a:extLst>
        </xdr:cNvPr>
        <xdr:cNvSpPr/>
      </xdr:nvSpPr>
      <xdr:spPr>
        <a:xfrm>
          <a:off x="162687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28592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6D8CAD1B-00FE-47A0-97BF-08C55A4F9B63}"/>
            </a:ext>
          </a:extLst>
        </xdr:cNvPr>
        <xdr:cNvSpPr txBox="1"/>
      </xdr:nvSpPr>
      <xdr:spPr>
        <a:xfrm>
          <a:off x="16357600" y="637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156845</xdr:rowOff>
    </xdr:from>
    <xdr:to>
      <xdr:col>81</xdr:col>
      <xdr:colOff>101600</xdr:colOff>
      <xdr:row>37</xdr:row>
      <xdr:rowOff>86995</xdr:rowOff>
    </xdr:to>
    <xdr:sp macro="" textlink="">
      <xdr:nvSpPr>
        <xdr:cNvPr id="437" name="楕円 436">
          <a:extLst>
            <a:ext uri="{FF2B5EF4-FFF2-40B4-BE49-F238E27FC236}">
              <a16:creationId xmlns:a16="http://schemas.microsoft.com/office/drawing/2014/main" id="{F8EFDFD5-1085-4AD8-BCF5-DCB6600B7B58}"/>
            </a:ext>
          </a:extLst>
        </xdr:cNvPr>
        <xdr:cNvSpPr/>
      </xdr:nvSpPr>
      <xdr:spPr>
        <a:xfrm>
          <a:off x="15430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36195</xdr:rowOff>
    </xdr:from>
    <xdr:to>
      <xdr:col>85</xdr:col>
      <xdr:colOff>127000</xdr:colOff>
      <xdr:row>37</xdr:row>
      <xdr:rowOff>100965</xdr:rowOff>
    </xdr:to>
    <xdr:cxnSp macro="">
      <xdr:nvCxnSpPr>
        <xdr:cNvPr id="438" name="直線コネクタ 437">
          <a:extLst>
            <a:ext uri="{FF2B5EF4-FFF2-40B4-BE49-F238E27FC236}">
              <a16:creationId xmlns:a16="http://schemas.microsoft.com/office/drawing/2014/main" id="{47662B6C-D485-452D-B0AB-132ED5DA75C3}"/>
            </a:ext>
          </a:extLst>
        </xdr:cNvPr>
        <xdr:cNvCxnSpPr/>
      </xdr:nvCxnSpPr>
      <xdr:spPr>
        <a:xfrm>
          <a:off x="15481300" y="6379845"/>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67310</xdr:rowOff>
    </xdr:from>
    <xdr:to>
      <xdr:col>76</xdr:col>
      <xdr:colOff>165100</xdr:colOff>
      <xdr:row>36</xdr:row>
      <xdr:rowOff>168910</xdr:rowOff>
    </xdr:to>
    <xdr:sp macro="" textlink="">
      <xdr:nvSpPr>
        <xdr:cNvPr id="439" name="楕円 438">
          <a:extLst>
            <a:ext uri="{FF2B5EF4-FFF2-40B4-BE49-F238E27FC236}">
              <a16:creationId xmlns:a16="http://schemas.microsoft.com/office/drawing/2014/main" id="{3A3BC01C-172C-40B8-B305-34A27F64E052}"/>
            </a:ext>
          </a:extLst>
        </xdr:cNvPr>
        <xdr:cNvSpPr/>
      </xdr:nvSpPr>
      <xdr:spPr>
        <a:xfrm>
          <a:off x="14541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118110</xdr:rowOff>
    </xdr:from>
    <xdr:to>
      <xdr:col>81</xdr:col>
      <xdr:colOff>50800</xdr:colOff>
      <xdr:row>37</xdr:row>
      <xdr:rowOff>36195</xdr:rowOff>
    </xdr:to>
    <xdr:cxnSp macro="">
      <xdr:nvCxnSpPr>
        <xdr:cNvPr id="440" name="直線コネクタ 439">
          <a:extLst>
            <a:ext uri="{FF2B5EF4-FFF2-40B4-BE49-F238E27FC236}">
              <a16:creationId xmlns:a16="http://schemas.microsoft.com/office/drawing/2014/main" id="{CFCFCB55-9951-4AB4-A434-536B6C25371E}"/>
            </a:ext>
          </a:extLst>
        </xdr:cNvPr>
        <xdr:cNvCxnSpPr/>
      </xdr:nvCxnSpPr>
      <xdr:spPr>
        <a:xfrm>
          <a:off x="14592300" y="6290310"/>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15875</xdr:rowOff>
    </xdr:from>
    <xdr:to>
      <xdr:col>72</xdr:col>
      <xdr:colOff>38100</xdr:colOff>
      <xdr:row>36</xdr:row>
      <xdr:rowOff>117475</xdr:rowOff>
    </xdr:to>
    <xdr:sp macro="" textlink="">
      <xdr:nvSpPr>
        <xdr:cNvPr id="441" name="楕円 440">
          <a:extLst>
            <a:ext uri="{FF2B5EF4-FFF2-40B4-BE49-F238E27FC236}">
              <a16:creationId xmlns:a16="http://schemas.microsoft.com/office/drawing/2014/main" id="{0DDCDEAA-D2C5-470F-BA22-502851B9DF24}"/>
            </a:ext>
          </a:extLst>
        </xdr:cNvPr>
        <xdr:cNvSpPr/>
      </xdr:nvSpPr>
      <xdr:spPr>
        <a:xfrm>
          <a:off x="13652500" y="618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66675</xdr:rowOff>
    </xdr:from>
    <xdr:to>
      <xdr:col>76</xdr:col>
      <xdr:colOff>114300</xdr:colOff>
      <xdr:row>36</xdr:row>
      <xdr:rowOff>118110</xdr:rowOff>
    </xdr:to>
    <xdr:cxnSp macro="">
      <xdr:nvCxnSpPr>
        <xdr:cNvPr id="442" name="直線コネクタ 441">
          <a:extLst>
            <a:ext uri="{FF2B5EF4-FFF2-40B4-BE49-F238E27FC236}">
              <a16:creationId xmlns:a16="http://schemas.microsoft.com/office/drawing/2014/main" id="{CEB5E9F1-9B6A-475F-8A0D-EEA419CFAAB4}"/>
            </a:ext>
          </a:extLst>
        </xdr:cNvPr>
        <xdr:cNvCxnSpPr/>
      </xdr:nvCxnSpPr>
      <xdr:spPr>
        <a:xfrm>
          <a:off x="13703300" y="623887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99695</xdr:rowOff>
    </xdr:from>
    <xdr:to>
      <xdr:col>67</xdr:col>
      <xdr:colOff>101600</xdr:colOff>
      <xdr:row>36</xdr:row>
      <xdr:rowOff>29845</xdr:rowOff>
    </xdr:to>
    <xdr:sp macro="" textlink="">
      <xdr:nvSpPr>
        <xdr:cNvPr id="443" name="楕円 442">
          <a:extLst>
            <a:ext uri="{FF2B5EF4-FFF2-40B4-BE49-F238E27FC236}">
              <a16:creationId xmlns:a16="http://schemas.microsoft.com/office/drawing/2014/main" id="{61F8D616-E165-4B0B-A249-A2B5A525193B}"/>
            </a:ext>
          </a:extLst>
        </xdr:cNvPr>
        <xdr:cNvSpPr/>
      </xdr:nvSpPr>
      <xdr:spPr>
        <a:xfrm>
          <a:off x="127635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150495</xdr:rowOff>
    </xdr:from>
    <xdr:to>
      <xdr:col>71</xdr:col>
      <xdr:colOff>177800</xdr:colOff>
      <xdr:row>36</xdr:row>
      <xdr:rowOff>66675</xdr:rowOff>
    </xdr:to>
    <xdr:cxnSp macro="">
      <xdr:nvCxnSpPr>
        <xdr:cNvPr id="444" name="直線コネクタ 443">
          <a:extLst>
            <a:ext uri="{FF2B5EF4-FFF2-40B4-BE49-F238E27FC236}">
              <a16:creationId xmlns:a16="http://schemas.microsoft.com/office/drawing/2014/main" id="{9AEBB4EC-1509-42EB-80BF-ACC0239E8B10}"/>
            </a:ext>
          </a:extLst>
        </xdr:cNvPr>
        <xdr:cNvCxnSpPr/>
      </xdr:nvCxnSpPr>
      <xdr:spPr>
        <a:xfrm>
          <a:off x="12814300" y="615124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C642C271-9D7A-43B2-BE7E-5FE7F347415F}"/>
            </a:ext>
          </a:extLst>
        </xdr:cNvPr>
        <xdr:cNvSpPr txBox="1"/>
      </xdr:nvSpPr>
      <xdr:spPr>
        <a:xfrm>
          <a:off x="1526604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144797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C91C7D57-F5D7-40C1-85BF-8331BE13B36E}"/>
            </a:ext>
          </a:extLst>
        </xdr:cNvPr>
        <xdr:cNvSpPr txBox="1"/>
      </xdr:nvSpPr>
      <xdr:spPr>
        <a:xfrm>
          <a:off x="14389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163847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2C5A42F5-670F-4CEF-95F5-A884FDAAC654}"/>
            </a:ext>
          </a:extLst>
        </xdr:cNvPr>
        <xdr:cNvSpPr txBox="1"/>
      </xdr:nvSpPr>
      <xdr:spPr>
        <a:xfrm>
          <a:off x="13500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137177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220C44F7-D654-4874-8F90-304175D6D7F8}"/>
            </a:ext>
          </a:extLst>
        </xdr:cNvPr>
        <xdr:cNvSpPr txBox="1"/>
      </xdr:nvSpPr>
      <xdr:spPr>
        <a:xfrm>
          <a:off x="1261174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103522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C5C72A42-35F9-4DD4-8872-9786D6E604B3}"/>
            </a:ext>
          </a:extLst>
        </xdr:cNvPr>
        <xdr:cNvSpPr txBox="1"/>
      </xdr:nvSpPr>
      <xdr:spPr>
        <a:xfrm>
          <a:off x="152660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13987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6EF4F7BC-D2C9-41F7-BE95-82BCDB96C1F1}"/>
            </a:ext>
          </a:extLst>
        </xdr:cNvPr>
        <xdr:cNvSpPr txBox="1"/>
      </xdr:nvSpPr>
      <xdr:spPr>
        <a:xfrm>
          <a:off x="14389744" y="601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134002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86E846E5-21A8-4C13-A69C-E4A43A49574A}"/>
            </a:ext>
          </a:extLst>
        </xdr:cNvPr>
        <xdr:cNvSpPr txBox="1"/>
      </xdr:nvSpPr>
      <xdr:spPr>
        <a:xfrm>
          <a:off x="13500744" y="596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46372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EF24DD9C-C308-4F3A-A97F-E1A3EF6135B8}"/>
            </a:ext>
          </a:extLst>
        </xdr:cNvPr>
        <xdr:cNvSpPr txBox="1"/>
      </xdr:nvSpPr>
      <xdr:spPr>
        <a:xfrm>
          <a:off x="126117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4B68226A-F9B4-4759-B0E5-FDEF958D9C3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8F50368F-2F43-4177-BBAD-E2AE3821DE4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E7193B77-4C6A-48DE-AD80-EBA61665608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DB5E0CBB-D029-4FFD-8856-AA59C2839DF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1194FC13-DED1-4830-9B6B-18C3634B847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8416C0A9-B718-4541-B26F-2E1CA39BFB7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B66353CA-3A0E-467E-9C28-E4CBA85C592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B5D39C9A-67CE-42C4-AA59-C5AE58CC1ED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A7318AF8-A891-4C3E-B702-71C90D1962C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D0EC6B18-DDBD-45F1-A5B9-873485394A4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1FBC504D-1D52-4580-A129-FD9366FEDBC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9002C8EC-3023-48DF-8013-C7178FE33353}"/>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9BBFBD78-7531-45EB-8DE7-50584302F22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BAF6EBC9-286C-4634-B765-F8E315568E0B}"/>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2C22F2AA-F671-4F4C-8C64-F259638AD575}"/>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ED6A96BE-1518-4998-B194-ABE3E5E067C9}"/>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B40FD18B-2879-4A1F-81E0-3F24E7647DC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1A67BA34-01C7-4DFC-870C-E64D8C8F9976}"/>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8B4F2F50-6D40-413F-9505-394A4A43CE9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39A50E38-2026-49E6-8EA6-3E2052238CD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48FF1564-B56C-40D7-9EA8-E72CAA8DAAC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57912</xdr:rowOff>
    </xdr:from>
    <xdr:to>
      <xdr:col>116</xdr:col>
      <xdr:colOff>62864</xdr:colOff>
      <xdr:row>41</xdr:row>
      <xdr:rowOff>83058</xdr:rowOff>
    </xdr:to>
    <xdr:cxnSp macro="">
      <xdr:nvCxnSpPr>
        <xdr:cNvPr id="474" name="直線コネクタ 473">
          <a:extLst>
            <a:ext uri="{FF2B5EF4-FFF2-40B4-BE49-F238E27FC236}">
              <a16:creationId xmlns:a16="http://schemas.microsoft.com/office/drawing/2014/main" id="{C0DFFD05-939D-4ED1-BADF-B357A8D05236}"/>
            </a:ext>
          </a:extLst>
        </xdr:cNvPr>
        <xdr:cNvCxnSpPr/>
      </xdr:nvCxnSpPr>
      <xdr:spPr>
        <a:xfrm flipV="1">
          <a:off x="22160864" y="5887212"/>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D421D767-6CAF-441A-9900-3411B2174B3B}"/>
            </a:ext>
          </a:extLst>
        </xdr:cNvPr>
        <xdr:cNvSpPr txBox="1"/>
      </xdr:nvSpPr>
      <xdr:spPr>
        <a:xfrm>
          <a:off x="22199600" y="71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macro="">
      <xdr:nvCxnSpPr>
        <xdr:cNvPr id="476" name="直線コネクタ 475">
          <a:extLst>
            <a:ext uri="{FF2B5EF4-FFF2-40B4-BE49-F238E27FC236}">
              <a16:creationId xmlns:a16="http://schemas.microsoft.com/office/drawing/2014/main" id="{7A81C668-27DE-4E95-9704-8D1092ED8BEE}"/>
            </a:ext>
          </a:extLst>
        </xdr:cNvPr>
        <xdr:cNvCxnSpPr/>
      </xdr:nvCxnSpPr>
      <xdr:spPr>
        <a:xfrm>
          <a:off x="22072600" y="711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4589</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F1C26E9F-1770-4AD8-AAA1-BA581E7E19C5}"/>
            </a:ext>
          </a:extLst>
        </xdr:cNvPr>
        <xdr:cNvSpPr txBox="1"/>
      </xdr:nvSpPr>
      <xdr:spPr>
        <a:xfrm>
          <a:off x="22199600" y="56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57912</xdr:rowOff>
    </xdr:from>
    <xdr:to>
      <xdr:col>116</xdr:col>
      <xdr:colOff>152400</xdr:colOff>
      <xdr:row>34</xdr:row>
      <xdr:rowOff>57912</xdr:rowOff>
    </xdr:to>
    <xdr:cxnSp macro="">
      <xdr:nvCxnSpPr>
        <xdr:cNvPr id="478" name="直線コネクタ 477">
          <a:extLst>
            <a:ext uri="{FF2B5EF4-FFF2-40B4-BE49-F238E27FC236}">
              <a16:creationId xmlns:a16="http://schemas.microsoft.com/office/drawing/2014/main" id="{DD047144-0F72-4CA2-B610-32DC0F0886F4}"/>
            </a:ext>
          </a:extLst>
        </xdr:cNvPr>
        <xdr:cNvCxnSpPr/>
      </xdr:nvCxnSpPr>
      <xdr:spPr>
        <a:xfrm>
          <a:off x="22072600" y="588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49547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2E05DA66-7CA9-47F0-A512-66F0C1CAED86}"/>
            </a:ext>
          </a:extLst>
        </xdr:cNvPr>
        <xdr:cNvSpPr txBox="1"/>
      </xdr:nvSpPr>
      <xdr:spPr>
        <a:xfrm>
          <a:off x="22199600" y="6564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71120</xdr:rowOff>
    </xdr:from>
    <xdr:to>
      <xdr:col>116</xdr:col>
      <xdr:colOff>114300</xdr:colOff>
      <xdr:row>39</xdr:row>
      <xdr:rowOff>1270</xdr:rowOff>
    </xdr:to>
    <xdr:sp macro="" textlink="">
      <xdr:nvSpPr>
        <xdr:cNvPr id="480" name="フローチャート: 判断 479">
          <a:extLst>
            <a:ext uri="{FF2B5EF4-FFF2-40B4-BE49-F238E27FC236}">
              <a16:creationId xmlns:a16="http://schemas.microsoft.com/office/drawing/2014/main" id="{ABD5296F-EEF4-4FFE-829F-DEDDDFCC2324}"/>
            </a:ext>
          </a:extLst>
        </xdr:cNvPr>
        <xdr:cNvSpPr/>
      </xdr:nvSpPr>
      <xdr:spPr>
        <a:xfrm>
          <a:off x="22110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87122</xdr:rowOff>
    </xdr:from>
    <xdr:to>
      <xdr:col>112</xdr:col>
      <xdr:colOff>38100</xdr:colOff>
      <xdr:row>39</xdr:row>
      <xdr:rowOff>17272</xdr:rowOff>
    </xdr:to>
    <xdr:sp macro="" textlink="">
      <xdr:nvSpPr>
        <xdr:cNvPr id="481" name="フローチャート: 判断 480">
          <a:extLst>
            <a:ext uri="{FF2B5EF4-FFF2-40B4-BE49-F238E27FC236}">
              <a16:creationId xmlns:a16="http://schemas.microsoft.com/office/drawing/2014/main" id="{8E0E41A1-7D72-4AE8-8914-997BA1674D4F}"/>
            </a:ext>
          </a:extLst>
        </xdr:cNvPr>
        <xdr:cNvSpPr/>
      </xdr:nvSpPr>
      <xdr:spPr>
        <a:xfrm>
          <a:off x="2127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84836</xdr:rowOff>
    </xdr:from>
    <xdr:to>
      <xdr:col>107</xdr:col>
      <xdr:colOff>101600</xdr:colOff>
      <xdr:row>39</xdr:row>
      <xdr:rowOff>14986</xdr:rowOff>
    </xdr:to>
    <xdr:sp macro="" textlink="">
      <xdr:nvSpPr>
        <xdr:cNvPr id="482" name="フローチャート: 判断 481">
          <a:extLst>
            <a:ext uri="{FF2B5EF4-FFF2-40B4-BE49-F238E27FC236}">
              <a16:creationId xmlns:a16="http://schemas.microsoft.com/office/drawing/2014/main" id="{ED0B46B0-6B8F-4440-AF0E-9D69098EBBC2}"/>
            </a:ext>
          </a:extLst>
        </xdr:cNvPr>
        <xdr:cNvSpPr/>
      </xdr:nvSpPr>
      <xdr:spPr>
        <a:xfrm>
          <a:off x="20383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87122</xdr:rowOff>
    </xdr:from>
    <xdr:to>
      <xdr:col>102</xdr:col>
      <xdr:colOff>165100</xdr:colOff>
      <xdr:row>39</xdr:row>
      <xdr:rowOff>17272</xdr:rowOff>
    </xdr:to>
    <xdr:sp macro="" textlink="">
      <xdr:nvSpPr>
        <xdr:cNvPr id="483" name="フローチャート: 判断 482">
          <a:extLst>
            <a:ext uri="{FF2B5EF4-FFF2-40B4-BE49-F238E27FC236}">
              <a16:creationId xmlns:a16="http://schemas.microsoft.com/office/drawing/2014/main" id="{6F847584-0BB1-496F-B643-B73D14628655}"/>
            </a:ext>
          </a:extLst>
        </xdr:cNvPr>
        <xdr:cNvSpPr/>
      </xdr:nvSpPr>
      <xdr:spPr>
        <a:xfrm>
          <a:off x="19494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116840</xdr:rowOff>
    </xdr:from>
    <xdr:to>
      <xdr:col>98</xdr:col>
      <xdr:colOff>38100</xdr:colOff>
      <xdr:row>39</xdr:row>
      <xdr:rowOff>46990</xdr:rowOff>
    </xdr:to>
    <xdr:sp macro="" textlink="">
      <xdr:nvSpPr>
        <xdr:cNvPr id="484" name="フローチャート: 判断 483">
          <a:extLst>
            <a:ext uri="{FF2B5EF4-FFF2-40B4-BE49-F238E27FC236}">
              <a16:creationId xmlns:a16="http://schemas.microsoft.com/office/drawing/2014/main" id="{F89603C6-7C02-4241-8107-45BB8EAC0E97}"/>
            </a:ext>
          </a:extLst>
        </xdr:cNvPr>
        <xdr:cNvSpPr/>
      </xdr:nvSpPr>
      <xdr:spPr>
        <a:xfrm>
          <a:off x="18605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6ACD0AD7-BC37-47C9-A271-E2B852D225F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9A2DBD0-4A4A-4905-B736-4AF3FCA97B2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C48E9EB-CF69-4341-967B-BCFBBBD5B46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B3E9956-1EA7-4A95-8381-37C94DE0BE4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F9975CE1-BB08-4A0D-8D84-0D2511C0A70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25400</xdr:rowOff>
    </xdr:from>
    <xdr:to>
      <xdr:col>116</xdr:col>
      <xdr:colOff>114300</xdr:colOff>
      <xdr:row>35</xdr:row>
      <xdr:rowOff>127000</xdr:rowOff>
    </xdr:to>
    <xdr:sp macro="" textlink="">
      <xdr:nvSpPr>
        <xdr:cNvPr id="490" name="楕円 489">
          <a:extLst>
            <a:ext uri="{FF2B5EF4-FFF2-40B4-BE49-F238E27FC236}">
              <a16:creationId xmlns:a16="http://schemas.microsoft.com/office/drawing/2014/main" id="{6E859FEC-74B5-468D-BF00-5D5C1FE647D0}"/>
            </a:ext>
          </a:extLst>
        </xdr:cNvPr>
        <xdr:cNvSpPr/>
      </xdr:nvSpPr>
      <xdr:spPr>
        <a:xfrm>
          <a:off x="221107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48277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81431FCF-F34F-44F5-9F93-E42A8776BF9E}"/>
            </a:ext>
          </a:extLst>
        </xdr:cNvPr>
        <xdr:cNvSpPr txBox="1"/>
      </xdr:nvSpPr>
      <xdr:spPr>
        <a:xfrm>
          <a:off x="22199600" y="58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96266</xdr:rowOff>
    </xdr:from>
    <xdr:to>
      <xdr:col>112</xdr:col>
      <xdr:colOff>38100</xdr:colOff>
      <xdr:row>35</xdr:row>
      <xdr:rowOff>26416</xdr:rowOff>
    </xdr:to>
    <xdr:sp macro="" textlink="">
      <xdr:nvSpPr>
        <xdr:cNvPr id="492" name="楕円 491">
          <a:extLst>
            <a:ext uri="{FF2B5EF4-FFF2-40B4-BE49-F238E27FC236}">
              <a16:creationId xmlns:a16="http://schemas.microsoft.com/office/drawing/2014/main" id="{DC81CE22-5ACE-4838-A9A4-31D018F2905D}"/>
            </a:ext>
          </a:extLst>
        </xdr:cNvPr>
        <xdr:cNvSpPr/>
      </xdr:nvSpPr>
      <xdr:spPr>
        <a:xfrm>
          <a:off x="21272500" y="592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147066</xdr:rowOff>
    </xdr:from>
    <xdr:to>
      <xdr:col>116</xdr:col>
      <xdr:colOff>63500</xdr:colOff>
      <xdr:row>35</xdr:row>
      <xdr:rowOff>76200</xdr:rowOff>
    </xdr:to>
    <xdr:cxnSp macro="">
      <xdr:nvCxnSpPr>
        <xdr:cNvPr id="493" name="直線コネクタ 492">
          <a:extLst>
            <a:ext uri="{FF2B5EF4-FFF2-40B4-BE49-F238E27FC236}">
              <a16:creationId xmlns:a16="http://schemas.microsoft.com/office/drawing/2014/main" id="{30803CD9-BD93-463F-92FC-466A419FB9FB}"/>
            </a:ext>
          </a:extLst>
        </xdr:cNvPr>
        <xdr:cNvCxnSpPr/>
      </xdr:nvCxnSpPr>
      <xdr:spPr>
        <a:xfrm>
          <a:off x="21323300" y="597636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123698</xdr:rowOff>
    </xdr:from>
    <xdr:to>
      <xdr:col>107</xdr:col>
      <xdr:colOff>101600</xdr:colOff>
      <xdr:row>35</xdr:row>
      <xdr:rowOff>53848</xdr:rowOff>
    </xdr:to>
    <xdr:sp macro="" textlink="">
      <xdr:nvSpPr>
        <xdr:cNvPr id="494" name="楕円 493">
          <a:extLst>
            <a:ext uri="{FF2B5EF4-FFF2-40B4-BE49-F238E27FC236}">
              <a16:creationId xmlns:a16="http://schemas.microsoft.com/office/drawing/2014/main" id="{6EDF7230-9A37-43FC-97E5-7AAD19F84A6F}"/>
            </a:ext>
          </a:extLst>
        </xdr:cNvPr>
        <xdr:cNvSpPr/>
      </xdr:nvSpPr>
      <xdr:spPr>
        <a:xfrm>
          <a:off x="20383500" y="595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147066</xdr:rowOff>
    </xdr:from>
    <xdr:to>
      <xdr:col>111</xdr:col>
      <xdr:colOff>177800</xdr:colOff>
      <xdr:row>35</xdr:row>
      <xdr:rowOff>3048</xdr:rowOff>
    </xdr:to>
    <xdr:cxnSp macro="">
      <xdr:nvCxnSpPr>
        <xdr:cNvPr id="495" name="直線コネクタ 494">
          <a:extLst>
            <a:ext uri="{FF2B5EF4-FFF2-40B4-BE49-F238E27FC236}">
              <a16:creationId xmlns:a16="http://schemas.microsoft.com/office/drawing/2014/main" id="{FC001A61-C15E-48E0-A9B0-6F26D17901B6}"/>
            </a:ext>
          </a:extLst>
        </xdr:cNvPr>
        <xdr:cNvCxnSpPr/>
      </xdr:nvCxnSpPr>
      <xdr:spPr>
        <a:xfrm flipV="1">
          <a:off x="20434300" y="597636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13970</xdr:rowOff>
    </xdr:from>
    <xdr:to>
      <xdr:col>102</xdr:col>
      <xdr:colOff>165100</xdr:colOff>
      <xdr:row>34</xdr:row>
      <xdr:rowOff>115570</xdr:rowOff>
    </xdr:to>
    <xdr:sp macro="" textlink="">
      <xdr:nvSpPr>
        <xdr:cNvPr id="496" name="楕円 495">
          <a:extLst>
            <a:ext uri="{FF2B5EF4-FFF2-40B4-BE49-F238E27FC236}">
              <a16:creationId xmlns:a16="http://schemas.microsoft.com/office/drawing/2014/main" id="{4F7A1CC2-4F38-43A6-9281-550E9D4F2F1E}"/>
            </a:ext>
          </a:extLst>
        </xdr:cNvPr>
        <xdr:cNvSpPr/>
      </xdr:nvSpPr>
      <xdr:spPr>
        <a:xfrm>
          <a:off x="19494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64770</xdr:rowOff>
    </xdr:from>
    <xdr:to>
      <xdr:col>107</xdr:col>
      <xdr:colOff>50800</xdr:colOff>
      <xdr:row>35</xdr:row>
      <xdr:rowOff>3048</xdr:rowOff>
    </xdr:to>
    <xdr:cxnSp macro="">
      <xdr:nvCxnSpPr>
        <xdr:cNvPr id="497" name="直線コネクタ 496">
          <a:extLst>
            <a:ext uri="{FF2B5EF4-FFF2-40B4-BE49-F238E27FC236}">
              <a16:creationId xmlns:a16="http://schemas.microsoft.com/office/drawing/2014/main" id="{C078F500-90F0-4B06-919B-46BB3F7685FC}"/>
            </a:ext>
          </a:extLst>
        </xdr:cNvPr>
        <xdr:cNvCxnSpPr/>
      </xdr:nvCxnSpPr>
      <xdr:spPr>
        <a:xfrm>
          <a:off x="19545300" y="589407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41402</xdr:rowOff>
    </xdr:from>
    <xdr:to>
      <xdr:col>98</xdr:col>
      <xdr:colOff>38100</xdr:colOff>
      <xdr:row>34</xdr:row>
      <xdr:rowOff>143002</xdr:rowOff>
    </xdr:to>
    <xdr:sp macro="" textlink="">
      <xdr:nvSpPr>
        <xdr:cNvPr id="498" name="楕円 497">
          <a:extLst>
            <a:ext uri="{FF2B5EF4-FFF2-40B4-BE49-F238E27FC236}">
              <a16:creationId xmlns:a16="http://schemas.microsoft.com/office/drawing/2014/main" id="{C2285245-50D8-42CC-99EC-6B1F254A29B4}"/>
            </a:ext>
          </a:extLst>
        </xdr:cNvPr>
        <xdr:cNvSpPr/>
      </xdr:nvSpPr>
      <xdr:spPr>
        <a:xfrm>
          <a:off x="18605500" y="587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64770</xdr:rowOff>
    </xdr:from>
    <xdr:to>
      <xdr:col>102</xdr:col>
      <xdr:colOff>114300</xdr:colOff>
      <xdr:row>34</xdr:row>
      <xdr:rowOff>92202</xdr:rowOff>
    </xdr:to>
    <xdr:cxnSp macro="">
      <xdr:nvCxnSpPr>
        <xdr:cNvPr id="499" name="直線コネクタ 498">
          <a:extLst>
            <a:ext uri="{FF2B5EF4-FFF2-40B4-BE49-F238E27FC236}">
              <a16:creationId xmlns:a16="http://schemas.microsoft.com/office/drawing/2014/main" id="{B8E95E9A-D3E4-4A2C-A4B6-AEDF6B9C6921}"/>
            </a:ext>
          </a:extLst>
        </xdr:cNvPr>
        <xdr:cNvCxnSpPr/>
      </xdr:nvCxnSpPr>
      <xdr:spPr>
        <a:xfrm flipV="1">
          <a:off x="18656300" y="589407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8399</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B7112C04-936C-41BD-A4B9-C94338976883}"/>
            </a:ext>
          </a:extLst>
        </xdr:cNvPr>
        <xdr:cNvSpPr txBox="1"/>
      </xdr:nvSpPr>
      <xdr:spPr>
        <a:xfrm>
          <a:off x="21075727" y="6694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6113</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D29AA364-8D63-47BC-A001-B2ED29AB2988}"/>
            </a:ext>
          </a:extLst>
        </xdr:cNvPr>
        <xdr:cNvSpPr txBox="1"/>
      </xdr:nvSpPr>
      <xdr:spPr>
        <a:xfrm>
          <a:off x="20199427" y="66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8399</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B84F81E8-DDC4-46A0-9ADC-64357F0F0BCA}"/>
            </a:ext>
          </a:extLst>
        </xdr:cNvPr>
        <xdr:cNvSpPr txBox="1"/>
      </xdr:nvSpPr>
      <xdr:spPr>
        <a:xfrm>
          <a:off x="19310427" y="6694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38117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42863332-7BCD-4FD5-A33D-C980CE5BAF72}"/>
            </a:ext>
          </a:extLst>
        </xdr:cNvPr>
        <xdr:cNvSpPr txBox="1"/>
      </xdr:nvSpPr>
      <xdr:spPr>
        <a:xfrm>
          <a:off x="184214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42943</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A84DCCF-B9B4-4272-BC36-B1BB1E0B6F46}"/>
            </a:ext>
          </a:extLst>
        </xdr:cNvPr>
        <xdr:cNvSpPr txBox="1"/>
      </xdr:nvSpPr>
      <xdr:spPr>
        <a:xfrm>
          <a:off x="21075727" y="570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70375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FAE23234-9B4B-4957-9353-FE4D510ECCCC}"/>
            </a:ext>
          </a:extLst>
        </xdr:cNvPr>
        <xdr:cNvSpPr txBox="1"/>
      </xdr:nvSpPr>
      <xdr:spPr>
        <a:xfrm>
          <a:off x="20199427" y="572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132097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350902AB-250D-4CD3-B824-639B3CFC2505}"/>
            </a:ext>
          </a:extLst>
        </xdr:cNvPr>
        <xdr:cNvSpPr txBox="1"/>
      </xdr:nvSpPr>
      <xdr:spPr>
        <a:xfrm>
          <a:off x="19310427" y="56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159529</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2EE4400C-F6D0-42C7-95D3-348311A8B5DD}"/>
            </a:ext>
          </a:extLst>
        </xdr:cNvPr>
        <xdr:cNvSpPr txBox="1"/>
      </xdr:nvSpPr>
      <xdr:spPr>
        <a:xfrm>
          <a:off x="18421427" y="564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DD462F4A-7867-428F-AA30-18DE9883C20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5F8090EF-6442-4E23-8EC5-6B246779190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24809E02-D474-404E-8035-DBF68169AA6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7A0249C9-8985-4F9D-B3F6-6DE8078F95C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6C2F14DA-3240-47E6-A4B7-F511BDCAFF6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C034F020-9EE7-4EF9-A728-62513D5C923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BC508DD9-D379-4308-A377-460515647F1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2E02DC3C-A31E-44F3-BAE4-7D4FB183703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BA799497-C5A7-4D2B-8BF7-1CF9033ABD1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6D60E818-9AED-4F77-8CC3-9083C16BDC8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1EFC7F8A-B760-4BF1-899E-3ABF3395192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D893060D-2117-41E8-A8A5-E07A5527B73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BFCD8304-EA3C-4B98-856B-319BB1AB633C}"/>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EA829E95-3D61-43AE-9387-C997D618D1D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FCDE6688-4509-4C04-B8F7-070A7B59FC14}"/>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1233B8B2-1CDD-4A92-A57A-29E6C78C98C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29EBCE42-A948-4C9F-9341-7E57E758DC4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A01FEAF9-2653-4BD7-B119-3989B5FCC39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DCED2A18-0736-4CCA-93B3-5D8B211616A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3CB97B92-DCDA-46CD-A2A7-D9288431A33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5F4E1969-2F27-4C2F-9243-5735B987AAF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B0914153-9149-410C-9DE9-0BFFB824A24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1E11B691-F9B2-4263-AF3E-30F0A5716CC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A1E1B755-A1BA-4F32-AFB0-DF287023352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63</xdr:row>
      <xdr:rowOff>137160</xdr:rowOff>
    </xdr:to>
    <xdr:cxnSp macro="">
      <xdr:nvCxnSpPr>
        <xdr:cNvPr id="532" name="直線コネクタ 531">
          <a:extLst>
            <a:ext uri="{FF2B5EF4-FFF2-40B4-BE49-F238E27FC236}">
              <a16:creationId xmlns:a16="http://schemas.microsoft.com/office/drawing/2014/main" id="{D4DDFB95-8842-4CED-B92D-359C48BAC7AB}"/>
            </a:ext>
          </a:extLst>
        </xdr:cNvPr>
        <xdr:cNvCxnSpPr/>
      </xdr:nvCxnSpPr>
      <xdr:spPr>
        <a:xfrm flipV="1">
          <a:off x="16318864" y="964311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140987</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FC626C99-EE27-4F54-810A-9FAA4ABD694F}"/>
            </a:ext>
          </a:extLst>
        </xdr:cNvPr>
        <xdr:cNvSpPr txBox="1"/>
      </xdr:nvSpPr>
      <xdr:spPr>
        <a:xfrm>
          <a:off x="16357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137160</xdr:rowOff>
    </xdr:from>
    <xdr:to>
      <xdr:col>86</xdr:col>
      <xdr:colOff>25400</xdr:colOff>
      <xdr:row>63</xdr:row>
      <xdr:rowOff>137160</xdr:rowOff>
    </xdr:to>
    <xdr:cxnSp macro="">
      <xdr:nvCxnSpPr>
        <xdr:cNvPr id="534" name="直線コネクタ 533">
          <a:extLst>
            <a:ext uri="{FF2B5EF4-FFF2-40B4-BE49-F238E27FC236}">
              <a16:creationId xmlns:a16="http://schemas.microsoft.com/office/drawing/2014/main" id="{F0410DCA-BFF1-4D56-956D-1E8AFF09E33B}"/>
            </a:ext>
          </a:extLst>
        </xdr:cNvPr>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AD0A194D-1644-402C-98A9-F27CB1DB1129}"/>
            </a:ext>
          </a:extLst>
        </xdr:cNvPr>
        <xdr:cNvSpPr txBox="1"/>
      </xdr:nvSpPr>
      <xdr:spPr>
        <a:xfrm>
          <a:off x="16357600" y="941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macro="">
      <xdr:nvCxnSpPr>
        <xdr:cNvPr id="536" name="直線コネクタ 535">
          <a:extLst>
            <a:ext uri="{FF2B5EF4-FFF2-40B4-BE49-F238E27FC236}">
              <a16:creationId xmlns:a16="http://schemas.microsoft.com/office/drawing/2014/main" id="{F9CE375F-CB0A-4996-A0D6-97BB28B17005}"/>
            </a:ext>
          </a:extLst>
        </xdr:cNvPr>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43832</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48C1A475-657E-445B-B199-02DEB24B2566}"/>
            </a:ext>
          </a:extLst>
        </xdr:cNvPr>
        <xdr:cNvSpPr txBox="1"/>
      </xdr:nvSpPr>
      <xdr:spPr>
        <a:xfrm>
          <a:off x="16357600" y="1033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65405</xdr:rowOff>
    </xdr:from>
    <xdr:to>
      <xdr:col>85</xdr:col>
      <xdr:colOff>177800</xdr:colOff>
      <xdr:row>60</xdr:row>
      <xdr:rowOff>167005</xdr:rowOff>
    </xdr:to>
    <xdr:sp macro="" textlink="">
      <xdr:nvSpPr>
        <xdr:cNvPr id="538" name="フローチャート: 判断 537">
          <a:extLst>
            <a:ext uri="{FF2B5EF4-FFF2-40B4-BE49-F238E27FC236}">
              <a16:creationId xmlns:a16="http://schemas.microsoft.com/office/drawing/2014/main" id="{FF942A48-58E1-4F39-960B-850EE42D114C}"/>
            </a:ext>
          </a:extLst>
        </xdr:cNvPr>
        <xdr:cNvSpPr/>
      </xdr:nvSpPr>
      <xdr:spPr>
        <a:xfrm>
          <a:off x="16268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46355</xdr:rowOff>
    </xdr:from>
    <xdr:to>
      <xdr:col>81</xdr:col>
      <xdr:colOff>101600</xdr:colOff>
      <xdr:row>60</xdr:row>
      <xdr:rowOff>147955</xdr:rowOff>
    </xdr:to>
    <xdr:sp macro="" textlink="">
      <xdr:nvSpPr>
        <xdr:cNvPr id="539" name="フローチャート: 判断 538">
          <a:extLst>
            <a:ext uri="{FF2B5EF4-FFF2-40B4-BE49-F238E27FC236}">
              <a16:creationId xmlns:a16="http://schemas.microsoft.com/office/drawing/2014/main" id="{F452881A-42F5-4E57-9C33-65610293CBBC}"/>
            </a:ext>
          </a:extLst>
        </xdr:cNvPr>
        <xdr:cNvSpPr/>
      </xdr:nvSpPr>
      <xdr:spPr>
        <a:xfrm>
          <a:off x="154305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29210</xdr:rowOff>
    </xdr:from>
    <xdr:to>
      <xdr:col>76</xdr:col>
      <xdr:colOff>165100</xdr:colOff>
      <xdr:row>60</xdr:row>
      <xdr:rowOff>130810</xdr:rowOff>
    </xdr:to>
    <xdr:sp macro="" textlink="">
      <xdr:nvSpPr>
        <xdr:cNvPr id="540" name="フローチャート: 判断 539">
          <a:extLst>
            <a:ext uri="{FF2B5EF4-FFF2-40B4-BE49-F238E27FC236}">
              <a16:creationId xmlns:a16="http://schemas.microsoft.com/office/drawing/2014/main" id="{82011FED-8095-4412-9F12-E6074BE88F01}"/>
            </a:ext>
          </a:extLst>
        </xdr:cNvPr>
        <xdr:cNvSpPr/>
      </xdr:nvSpPr>
      <xdr:spPr>
        <a:xfrm>
          <a:off x="14541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10160</xdr:rowOff>
    </xdr:from>
    <xdr:to>
      <xdr:col>72</xdr:col>
      <xdr:colOff>38100</xdr:colOff>
      <xdr:row>60</xdr:row>
      <xdr:rowOff>111760</xdr:rowOff>
    </xdr:to>
    <xdr:sp macro="" textlink="">
      <xdr:nvSpPr>
        <xdr:cNvPr id="541" name="フローチャート: 判断 540">
          <a:extLst>
            <a:ext uri="{FF2B5EF4-FFF2-40B4-BE49-F238E27FC236}">
              <a16:creationId xmlns:a16="http://schemas.microsoft.com/office/drawing/2014/main" id="{CD6B9864-9D38-4E94-BEAE-DC95F9BA8240}"/>
            </a:ext>
          </a:extLst>
        </xdr:cNvPr>
        <xdr:cNvSpPr/>
      </xdr:nvSpPr>
      <xdr:spPr>
        <a:xfrm>
          <a:off x="13652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2" name="フローチャート: 判断 541">
          <a:extLst>
            <a:ext uri="{FF2B5EF4-FFF2-40B4-BE49-F238E27FC236}">
              <a16:creationId xmlns:a16="http://schemas.microsoft.com/office/drawing/2014/main" id="{F90323B3-670A-40DB-9495-772E2166DC0C}"/>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2CD67C0-E28B-42B2-ABF5-C60668A4E73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288D0DC-B7D3-4596-BC14-48DC056F281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5CCB4AD3-0608-43C9-8C20-0D5F0D7A568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AC664FD-33E4-4EAF-9244-EBF8B197698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FC7A813-F89F-489E-A2A0-CE9255CD019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147320</xdr:rowOff>
    </xdr:from>
    <xdr:to>
      <xdr:col>85</xdr:col>
      <xdr:colOff>177800</xdr:colOff>
      <xdr:row>58</xdr:row>
      <xdr:rowOff>77470</xdr:rowOff>
    </xdr:to>
    <xdr:sp macro="" textlink="">
      <xdr:nvSpPr>
        <xdr:cNvPr id="548" name="楕円 547">
          <a:extLst>
            <a:ext uri="{FF2B5EF4-FFF2-40B4-BE49-F238E27FC236}">
              <a16:creationId xmlns:a16="http://schemas.microsoft.com/office/drawing/2014/main" id="{832689B8-392D-4D92-A90A-77B67CB05264}"/>
            </a:ext>
          </a:extLst>
        </xdr:cNvPr>
        <xdr:cNvSpPr/>
      </xdr:nvSpPr>
      <xdr:spPr>
        <a:xfrm>
          <a:off x="16268700" y="991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170197</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D4A2B5B1-5C81-49BC-A5E6-06D678FBB171}"/>
            </a:ext>
          </a:extLst>
        </xdr:cNvPr>
        <xdr:cNvSpPr txBox="1"/>
      </xdr:nvSpPr>
      <xdr:spPr>
        <a:xfrm>
          <a:off x="16357600"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53975</xdr:rowOff>
    </xdr:from>
    <xdr:to>
      <xdr:col>81</xdr:col>
      <xdr:colOff>101600</xdr:colOff>
      <xdr:row>59</xdr:row>
      <xdr:rowOff>155575</xdr:rowOff>
    </xdr:to>
    <xdr:sp macro="" textlink="">
      <xdr:nvSpPr>
        <xdr:cNvPr id="550" name="楕円 549">
          <a:extLst>
            <a:ext uri="{FF2B5EF4-FFF2-40B4-BE49-F238E27FC236}">
              <a16:creationId xmlns:a16="http://schemas.microsoft.com/office/drawing/2014/main" id="{7A1A0F93-2EAC-44D2-83E4-286AA339299B}"/>
            </a:ext>
          </a:extLst>
        </xdr:cNvPr>
        <xdr:cNvSpPr/>
      </xdr:nvSpPr>
      <xdr:spPr>
        <a:xfrm>
          <a:off x="15430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26670</xdr:rowOff>
    </xdr:from>
    <xdr:to>
      <xdr:col>85</xdr:col>
      <xdr:colOff>127000</xdr:colOff>
      <xdr:row>59</xdr:row>
      <xdr:rowOff>104775</xdr:rowOff>
    </xdr:to>
    <xdr:cxnSp macro="">
      <xdr:nvCxnSpPr>
        <xdr:cNvPr id="551" name="直線コネクタ 550">
          <a:extLst>
            <a:ext uri="{FF2B5EF4-FFF2-40B4-BE49-F238E27FC236}">
              <a16:creationId xmlns:a16="http://schemas.microsoft.com/office/drawing/2014/main" id="{8AF0E07E-B1C9-4B73-8AEE-5E44F159E38C}"/>
            </a:ext>
          </a:extLst>
        </xdr:cNvPr>
        <xdr:cNvCxnSpPr/>
      </xdr:nvCxnSpPr>
      <xdr:spPr>
        <a:xfrm flipV="1">
          <a:off x="15481300" y="9970770"/>
          <a:ext cx="838200" cy="24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114935</xdr:rowOff>
    </xdr:from>
    <xdr:to>
      <xdr:col>76</xdr:col>
      <xdr:colOff>165100</xdr:colOff>
      <xdr:row>60</xdr:row>
      <xdr:rowOff>45085</xdr:rowOff>
    </xdr:to>
    <xdr:sp macro="" textlink="">
      <xdr:nvSpPr>
        <xdr:cNvPr id="552" name="楕円 551">
          <a:extLst>
            <a:ext uri="{FF2B5EF4-FFF2-40B4-BE49-F238E27FC236}">
              <a16:creationId xmlns:a16="http://schemas.microsoft.com/office/drawing/2014/main" id="{9B541237-0A66-400E-9426-D0C2D805F5FC}"/>
            </a:ext>
          </a:extLst>
        </xdr:cNvPr>
        <xdr:cNvSpPr/>
      </xdr:nvSpPr>
      <xdr:spPr>
        <a:xfrm>
          <a:off x="14541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104775</xdr:rowOff>
    </xdr:from>
    <xdr:to>
      <xdr:col>81</xdr:col>
      <xdr:colOff>50800</xdr:colOff>
      <xdr:row>59</xdr:row>
      <xdr:rowOff>165735</xdr:rowOff>
    </xdr:to>
    <xdr:cxnSp macro="">
      <xdr:nvCxnSpPr>
        <xdr:cNvPr id="553" name="直線コネクタ 552">
          <a:extLst>
            <a:ext uri="{FF2B5EF4-FFF2-40B4-BE49-F238E27FC236}">
              <a16:creationId xmlns:a16="http://schemas.microsoft.com/office/drawing/2014/main" id="{BE42C6C6-668A-4BB8-A774-175D0E276B0E}"/>
            </a:ext>
          </a:extLst>
        </xdr:cNvPr>
        <xdr:cNvCxnSpPr/>
      </xdr:nvCxnSpPr>
      <xdr:spPr>
        <a:xfrm flipV="1">
          <a:off x="14592300" y="1022032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78740</xdr:rowOff>
    </xdr:from>
    <xdr:to>
      <xdr:col>72</xdr:col>
      <xdr:colOff>38100</xdr:colOff>
      <xdr:row>60</xdr:row>
      <xdr:rowOff>8890</xdr:rowOff>
    </xdr:to>
    <xdr:sp macro="" textlink="">
      <xdr:nvSpPr>
        <xdr:cNvPr id="554" name="楕円 553">
          <a:extLst>
            <a:ext uri="{FF2B5EF4-FFF2-40B4-BE49-F238E27FC236}">
              <a16:creationId xmlns:a16="http://schemas.microsoft.com/office/drawing/2014/main" id="{13DC4405-0915-422E-A1E9-E69B283847BE}"/>
            </a:ext>
          </a:extLst>
        </xdr:cNvPr>
        <xdr:cNvSpPr/>
      </xdr:nvSpPr>
      <xdr:spPr>
        <a:xfrm>
          <a:off x="136525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129540</xdr:rowOff>
    </xdr:from>
    <xdr:to>
      <xdr:col>76</xdr:col>
      <xdr:colOff>114300</xdr:colOff>
      <xdr:row>59</xdr:row>
      <xdr:rowOff>165735</xdr:rowOff>
    </xdr:to>
    <xdr:cxnSp macro="">
      <xdr:nvCxnSpPr>
        <xdr:cNvPr id="555" name="直線コネクタ 554">
          <a:extLst>
            <a:ext uri="{FF2B5EF4-FFF2-40B4-BE49-F238E27FC236}">
              <a16:creationId xmlns:a16="http://schemas.microsoft.com/office/drawing/2014/main" id="{11C12C5F-1BDC-4176-A58B-0D90C1205C19}"/>
            </a:ext>
          </a:extLst>
        </xdr:cNvPr>
        <xdr:cNvCxnSpPr/>
      </xdr:nvCxnSpPr>
      <xdr:spPr>
        <a:xfrm>
          <a:off x="13703300" y="1024509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153035</xdr:rowOff>
    </xdr:from>
    <xdr:to>
      <xdr:col>67</xdr:col>
      <xdr:colOff>101600</xdr:colOff>
      <xdr:row>61</xdr:row>
      <xdr:rowOff>83185</xdr:rowOff>
    </xdr:to>
    <xdr:sp macro="" textlink="">
      <xdr:nvSpPr>
        <xdr:cNvPr id="556" name="楕円 555">
          <a:extLst>
            <a:ext uri="{FF2B5EF4-FFF2-40B4-BE49-F238E27FC236}">
              <a16:creationId xmlns:a16="http://schemas.microsoft.com/office/drawing/2014/main" id="{BCF8E139-2223-47C5-9363-4B1BFA24A94D}"/>
            </a:ext>
          </a:extLst>
        </xdr:cNvPr>
        <xdr:cNvSpPr/>
      </xdr:nvSpPr>
      <xdr:spPr>
        <a:xfrm>
          <a:off x="12763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129540</xdr:rowOff>
    </xdr:from>
    <xdr:to>
      <xdr:col>71</xdr:col>
      <xdr:colOff>177800</xdr:colOff>
      <xdr:row>61</xdr:row>
      <xdr:rowOff>32385</xdr:rowOff>
    </xdr:to>
    <xdr:cxnSp macro="">
      <xdr:nvCxnSpPr>
        <xdr:cNvPr id="557" name="直線コネクタ 556">
          <a:extLst>
            <a:ext uri="{FF2B5EF4-FFF2-40B4-BE49-F238E27FC236}">
              <a16:creationId xmlns:a16="http://schemas.microsoft.com/office/drawing/2014/main" id="{BEF44333-6F41-4499-9E95-AAC6C2F9481F}"/>
            </a:ext>
          </a:extLst>
        </xdr:cNvPr>
        <xdr:cNvCxnSpPr/>
      </xdr:nvCxnSpPr>
      <xdr:spPr>
        <a:xfrm flipV="1">
          <a:off x="12814300" y="10245090"/>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139082</xdr:rowOff>
    </xdr:from>
    <xdr:ext cx="405111" cy="259045"/>
    <xdr:sp macro="" textlink="">
      <xdr:nvSpPr>
        <xdr:cNvPr id="558" name="n_1aveValue【学校施設】&#10;有形固定資産減価償却率">
          <a:extLst>
            <a:ext uri="{FF2B5EF4-FFF2-40B4-BE49-F238E27FC236}">
              <a16:creationId xmlns:a16="http://schemas.microsoft.com/office/drawing/2014/main" id="{2ADA14E2-C407-4111-BFC3-74C54F57D704}"/>
            </a:ext>
          </a:extLst>
        </xdr:cNvPr>
        <xdr:cNvSpPr txBox="1"/>
      </xdr:nvSpPr>
      <xdr:spPr>
        <a:xfrm>
          <a:off x="1526604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121937</xdr:rowOff>
    </xdr:from>
    <xdr:ext cx="405111" cy="259045"/>
    <xdr:sp macro="" textlink="">
      <xdr:nvSpPr>
        <xdr:cNvPr id="559" name="n_2aveValue【学校施設】&#10;有形固定資産減価償却率">
          <a:extLst>
            <a:ext uri="{FF2B5EF4-FFF2-40B4-BE49-F238E27FC236}">
              <a16:creationId xmlns:a16="http://schemas.microsoft.com/office/drawing/2014/main" id="{5BAE3F0D-0E38-4DEA-BC86-8018ED535F1C}"/>
            </a:ext>
          </a:extLst>
        </xdr:cNvPr>
        <xdr:cNvSpPr txBox="1"/>
      </xdr:nvSpPr>
      <xdr:spPr>
        <a:xfrm>
          <a:off x="14389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102887</xdr:rowOff>
    </xdr:from>
    <xdr:ext cx="405111" cy="259045"/>
    <xdr:sp macro="" textlink="">
      <xdr:nvSpPr>
        <xdr:cNvPr id="560" name="n_3aveValue【学校施設】&#10;有形固定資産減価償却率">
          <a:extLst>
            <a:ext uri="{FF2B5EF4-FFF2-40B4-BE49-F238E27FC236}">
              <a16:creationId xmlns:a16="http://schemas.microsoft.com/office/drawing/2014/main" id="{C835DCC6-721B-4169-8B57-06B3DF2C4940}"/>
            </a:ext>
          </a:extLst>
        </xdr:cNvPr>
        <xdr:cNvSpPr txBox="1"/>
      </xdr:nvSpPr>
      <xdr:spPr>
        <a:xfrm>
          <a:off x="13500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1" name="n_4aveValue【学校施設】&#10;有形固定資産減価償却率">
          <a:extLst>
            <a:ext uri="{FF2B5EF4-FFF2-40B4-BE49-F238E27FC236}">
              <a16:creationId xmlns:a16="http://schemas.microsoft.com/office/drawing/2014/main" id="{45E05B43-DF2F-45BA-AB79-A1FBB9ADA2EA}"/>
            </a:ext>
          </a:extLst>
        </xdr:cNvPr>
        <xdr:cNvSpPr txBox="1"/>
      </xdr:nvSpPr>
      <xdr:spPr>
        <a:xfrm>
          <a:off x="12611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652</xdr:rowOff>
    </xdr:from>
    <xdr:ext cx="405111" cy="259045"/>
    <xdr:sp macro="" textlink="">
      <xdr:nvSpPr>
        <xdr:cNvPr id="562" name="n_1mainValue【学校施設】&#10;有形固定資産減価償却率">
          <a:extLst>
            <a:ext uri="{FF2B5EF4-FFF2-40B4-BE49-F238E27FC236}">
              <a16:creationId xmlns:a16="http://schemas.microsoft.com/office/drawing/2014/main" id="{D0BF41C9-3182-49E0-A690-E003FD2DE298}"/>
            </a:ext>
          </a:extLst>
        </xdr:cNvPr>
        <xdr:cNvSpPr txBox="1"/>
      </xdr:nvSpPr>
      <xdr:spPr>
        <a:xfrm>
          <a:off x="152660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563" name="n_2mainValue【学校施設】&#10;有形固定資産減価償却率">
          <a:extLst>
            <a:ext uri="{FF2B5EF4-FFF2-40B4-BE49-F238E27FC236}">
              <a16:creationId xmlns:a16="http://schemas.microsoft.com/office/drawing/2014/main" id="{BB8C5009-33D9-4D26-B7F5-3F7059AFD6D2}"/>
            </a:ext>
          </a:extLst>
        </xdr:cNvPr>
        <xdr:cNvSpPr txBox="1"/>
      </xdr:nvSpPr>
      <xdr:spPr>
        <a:xfrm>
          <a:off x="14389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25417</xdr:rowOff>
    </xdr:from>
    <xdr:ext cx="405111" cy="259045"/>
    <xdr:sp macro="" textlink="">
      <xdr:nvSpPr>
        <xdr:cNvPr id="564" name="n_3mainValue【学校施設】&#10;有形固定資産減価償却率">
          <a:extLst>
            <a:ext uri="{FF2B5EF4-FFF2-40B4-BE49-F238E27FC236}">
              <a16:creationId xmlns:a16="http://schemas.microsoft.com/office/drawing/2014/main" id="{FB52097C-C13C-43BD-8F4A-62E26E443B86}"/>
            </a:ext>
          </a:extLst>
        </xdr:cNvPr>
        <xdr:cNvSpPr txBox="1"/>
      </xdr:nvSpPr>
      <xdr:spPr>
        <a:xfrm>
          <a:off x="1350074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74312</xdr:rowOff>
    </xdr:from>
    <xdr:ext cx="405111" cy="259045"/>
    <xdr:sp macro="" textlink="">
      <xdr:nvSpPr>
        <xdr:cNvPr id="565" name="n_4mainValue【学校施設】&#10;有形固定資産減価償却率">
          <a:extLst>
            <a:ext uri="{FF2B5EF4-FFF2-40B4-BE49-F238E27FC236}">
              <a16:creationId xmlns:a16="http://schemas.microsoft.com/office/drawing/2014/main" id="{37FF266E-E60F-4C01-BF53-5DC35408B2A1}"/>
            </a:ext>
          </a:extLst>
        </xdr:cNvPr>
        <xdr:cNvSpPr txBox="1"/>
      </xdr:nvSpPr>
      <xdr:spPr>
        <a:xfrm>
          <a:off x="126117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3E57B26D-FC6F-4060-A053-4A1CE9B828A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47954711-9AA7-4221-9340-FE6AB8033A1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CB46BFC1-990A-40B3-9E39-4E20A52D34C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C950BF0C-7395-4114-A09B-B46A1D5874A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3F7D9430-45D5-40A5-A7E5-2D889640168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3AA97BB3-93B6-4D54-8D50-8B4A2DEA997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22927007-E4D4-498D-B271-5B8635A8E47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7CF9C364-00D4-4E5D-A863-47D0968CD5E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2FD62B8F-6615-428F-B98D-56D1918AAD8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C9BAA762-3C51-484D-8023-C9AA1C41A38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a:extLst>
            <a:ext uri="{FF2B5EF4-FFF2-40B4-BE49-F238E27FC236}">
              <a16:creationId xmlns:a16="http://schemas.microsoft.com/office/drawing/2014/main" id="{42A857A5-65BF-41AD-9BAD-E9954B124CA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EFAE17F2-3C8B-462D-848A-D5EDBB112031}"/>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23184DB9-0432-442B-A3F1-8AD8E1B7F71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1841D09C-8961-47F9-A621-B35A97F027A8}"/>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6031EABE-E0E5-4145-83F5-FF46EC947FB7}"/>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FAFDB9FE-38BF-4E97-AE2F-EE7F53865E6B}"/>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03EBF887-CEC5-410D-933C-C117358B58D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1292AB77-EA34-4947-886A-0F3BFE5BCC01}"/>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47810308-04AC-42E6-8B05-AF264FEEC43F}"/>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5B6E1D57-FA6E-4E7B-915C-F3F10FE0DBE7}"/>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07188084-2D14-4CB8-9469-1F5761F81B7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C014ADDC-48FB-439D-B361-123A4E4D6CD3}"/>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3062E985-0709-4FA1-9C13-A9C8797CBB5C}"/>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6CC0A13F-F55D-4534-BD57-491DE02E931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7E85A675-33A8-4EC7-9F25-8270B9FA4C0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675C7E62-A692-40BE-9EBC-3ACE9B1CA8A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14369</xdr:rowOff>
    </xdr:from>
    <xdr:to>
      <xdr:col>116</xdr:col>
      <xdr:colOff>62864</xdr:colOff>
      <xdr:row>64</xdr:row>
      <xdr:rowOff>97318</xdr:rowOff>
    </xdr:to>
    <xdr:cxnSp macro="">
      <xdr:nvCxnSpPr>
        <xdr:cNvPr id="592" name="直線コネクタ 591">
          <a:extLst>
            <a:ext uri="{FF2B5EF4-FFF2-40B4-BE49-F238E27FC236}">
              <a16:creationId xmlns:a16="http://schemas.microsoft.com/office/drawing/2014/main" id="{C451795B-F5C0-4653-BFC1-B46539B43E0F}"/>
            </a:ext>
          </a:extLst>
        </xdr:cNvPr>
        <xdr:cNvCxnSpPr/>
      </xdr:nvCxnSpPr>
      <xdr:spPr>
        <a:xfrm flipV="1">
          <a:off x="22160864" y="9615569"/>
          <a:ext cx="0" cy="14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101145</xdr:rowOff>
    </xdr:from>
    <xdr:ext cx="469744" cy="259045"/>
    <xdr:sp macro="" textlink="">
      <xdr:nvSpPr>
        <xdr:cNvPr id="593" name="【学校施設】&#10;一人当たり面積最小値テキスト">
          <a:extLst>
            <a:ext uri="{FF2B5EF4-FFF2-40B4-BE49-F238E27FC236}">
              <a16:creationId xmlns:a16="http://schemas.microsoft.com/office/drawing/2014/main" id="{087C7F45-15B3-4AA6-817D-DE41EC360585}"/>
            </a:ext>
          </a:extLst>
        </xdr:cNvPr>
        <xdr:cNvSpPr txBox="1"/>
      </xdr:nvSpPr>
      <xdr:spPr>
        <a:xfrm>
          <a:off x="22199600" y="1107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97318</xdr:rowOff>
    </xdr:from>
    <xdr:to>
      <xdr:col>116</xdr:col>
      <xdr:colOff>152400</xdr:colOff>
      <xdr:row>64</xdr:row>
      <xdr:rowOff>97318</xdr:rowOff>
    </xdr:to>
    <xdr:cxnSp macro="">
      <xdr:nvCxnSpPr>
        <xdr:cNvPr id="594" name="直線コネクタ 593">
          <a:extLst>
            <a:ext uri="{FF2B5EF4-FFF2-40B4-BE49-F238E27FC236}">
              <a16:creationId xmlns:a16="http://schemas.microsoft.com/office/drawing/2014/main" id="{5E4BAB6C-E5D4-4413-9916-EF8663DCF7A6}"/>
            </a:ext>
          </a:extLst>
        </xdr:cNvPr>
        <xdr:cNvCxnSpPr/>
      </xdr:nvCxnSpPr>
      <xdr:spPr>
        <a:xfrm>
          <a:off x="22072600" y="11070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132496</xdr:rowOff>
    </xdr:from>
    <xdr:ext cx="469744" cy="259045"/>
    <xdr:sp macro="" textlink="">
      <xdr:nvSpPr>
        <xdr:cNvPr id="595" name="【学校施設】&#10;一人当たり面積最大値テキスト">
          <a:extLst>
            <a:ext uri="{FF2B5EF4-FFF2-40B4-BE49-F238E27FC236}">
              <a16:creationId xmlns:a16="http://schemas.microsoft.com/office/drawing/2014/main" id="{525812BA-04C4-441C-AE5E-945982506D45}"/>
            </a:ext>
          </a:extLst>
        </xdr:cNvPr>
        <xdr:cNvSpPr txBox="1"/>
      </xdr:nvSpPr>
      <xdr:spPr>
        <a:xfrm>
          <a:off x="22199600" y="939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14369</xdr:rowOff>
    </xdr:from>
    <xdr:to>
      <xdr:col>116</xdr:col>
      <xdr:colOff>152400</xdr:colOff>
      <xdr:row>56</xdr:row>
      <xdr:rowOff>14369</xdr:rowOff>
    </xdr:to>
    <xdr:cxnSp macro="">
      <xdr:nvCxnSpPr>
        <xdr:cNvPr id="596" name="直線コネクタ 595">
          <a:extLst>
            <a:ext uri="{FF2B5EF4-FFF2-40B4-BE49-F238E27FC236}">
              <a16:creationId xmlns:a16="http://schemas.microsoft.com/office/drawing/2014/main" id="{0042C2FE-DE25-4AF7-A80C-A08B76633AD9}"/>
            </a:ext>
          </a:extLst>
        </xdr:cNvPr>
        <xdr:cNvCxnSpPr/>
      </xdr:nvCxnSpPr>
      <xdr:spPr>
        <a:xfrm>
          <a:off x="22072600" y="961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61231</xdr:rowOff>
    </xdr:from>
    <xdr:ext cx="469744" cy="259045"/>
    <xdr:sp macro="" textlink="">
      <xdr:nvSpPr>
        <xdr:cNvPr id="597" name="【学校施設】&#10;一人当たり面積平均値テキスト">
          <a:extLst>
            <a:ext uri="{FF2B5EF4-FFF2-40B4-BE49-F238E27FC236}">
              <a16:creationId xmlns:a16="http://schemas.microsoft.com/office/drawing/2014/main" id="{0778CB0D-E28F-4DFF-94A4-C6A3D3387DFD}"/>
            </a:ext>
          </a:extLst>
        </xdr:cNvPr>
        <xdr:cNvSpPr txBox="1"/>
      </xdr:nvSpPr>
      <xdr:spPr>
        <a:xfrm>
          <a:off x="22199600" y="10519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38354</xdr:rowOff>
    </xdr:from>
    <xdr:to>
      <xdr:col>116</xdr:col>
      <xdr:colOff>114300</xdr:colOff>
      <xdr:row>62</xdr:row>
      <xdr:rowOff>139954</xdr:rowOff>
    </xdr:to>
    <xdr:sp macro="" textlink="">
      <xdr:nvSpPr>
        <xdr:cNvPr id="598" name="フローチャート: 判断 597">
          <a:extLst>
            <a:ext uri="{FF2B5EF4-FFF2-40B4-BE49-F238E27FC236}">
              <a16:creationId xmlns:a16="http://schemas.microsoft.com/office/drawing/2014/main" id="{A025EF05-7AEE-455C-AEB6-C5C8996433B3}"/>
            </a:ext>
          </a:extLst>
        </xdr:cNvPr>
        <xdr:cNvSpPr/>
      </xdr:nvSpPr>
      <xdr:spPr>
        <a:xfrm>
          <a:off x="22110700" y="106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50764</xdr:rowOff>
    </xdr:from>
    <xdr:to>
      <xdr:col>112</xdr:col>
      <xdr:colOff>38100</xdr:colOff>
      <xdr:row>62</xdr:row>
      <xdr:rowOff>152364</xdr:rowOff>
    </xdr:to>
    <xdr:sp macro="" textlink="">
      <xdr:nvSpPr>
        <xdr:cNvPr id="599" name="フローチャート: 判断 598">
          <a:extLst>
            <a:ext uri="{FF2B5EF4-FFF2-40B4-BE49-F238E27FC236}">
              <a16:creationId xmlns:a16="http://schemas.microsoft.com/office/drawing/2014/main" id="{5A2BC510-51DD-47AD-82D0-8BB3C1F29721}"/>
            </a:ext>
          </a:extLst>
        </xdr:cNvPr>
        <xdr:cNvSpPr/>
      </xdr:nvSpPr>
      <xdr:spPr>
        <a:xfrm>
          <a:off x="21272500" y="1068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55335</xdr:rowOff>
    </xdr:from>
    <xdr:to>
      <xdr:col>107</xdr:col>
      <xdr:colOff>101600</xdr:colOff>
      <xdr:row>62</xdr:row>
      <xdr:rowOff>156935</xdr:rowOff>
    </xdr:to>
    <xdr:sp macro="" textlink="">
      <xdr:nvSpPr>
        <xdr:cNvPr id="600" name="フローチャート: 判断 599">
          <a:extLst>
            <a:ext uri="{FF2B5EF4-FFF2-40B4-BE49-F238E27FC236}">
              <a16:creationId xmlns:a16="http://schemas.microsoft.com/office/drawing/2014/main" id="{10F6441C-E455-44FE-AF50-97070EB04AEC}"/>
            </a:ext>
          </a:extLst>
        </xdr:cNvPr>
        <xdr:cNvSpPr/>
      </xdr:nvSpPr>
      <xdr:spPr>
        <a:xfrm>
          <a:off x="20383500" y="1068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55009</xdr:rowOff>
    </xdr:from>
    <xdr:to>
      <xdr:col>102</xdr:col>
      <xdr:colOff>165100</xdr:colOff>
      <xdr:row>62</xdr:row>
      <xdr:rowOff>156609</xdr:rowOff>
    </xdr:to>
    <xdr:sp macro="" textlink="">
      <xdr:nvSpPr>
        <xdr:cNvPr id="601" name="フローチャート: 判断 600">
          <a:extLst>
            <a:ext uri="{FF2B5EF4-FFF2-40B4-BE49-F238E27FC236}">
              <a16:creationId xmlns:a16="http://schemas.microsoft.com/office/drawing/2014/main" id="{ED633808-23A8-43BF-BAF6-05F4C475663A}"/>
            </a:ext>
          </a:extLst>
        </xdr:cNvPr>
        <xdr:cNvSpPr/>
      </xdr:nvSpPr>
      <xdr:spPr>
        <a:xfrm>
          <a:off x="19494500" y="1068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61540</xdr:rowOff>
    </xdr:from>
    <xdr:to>
      <xdr:col>98</xdr:col>
      <xdr:colOff>38100</xdr:colOff>
      <xdr:row>62</xdr:row>
      <xdr:rowOff>163140</xdr:rowOff>
    </xdr:to>
    <xdr:sp macro="" textlink="">
      <xdr:nvSpPr>
        <xdr:cNvPr id="602" name="フローチャート: 判断 601">
          <a:extLst>
            <a:ext uri="{FF2B5EF4-FFF2-40B4-BE49-F238E27FC236}">
              <a16:creationId xmlns:a16="http://schemas.microsoft.com/office/drawing/2014/main" id="{B039EEA5-E9EF-4949-84F3-86284BCD2268}"/>
            </a:ext>
          </a:extLst>
        </xdr:cNvPr>
        <xdr:cNvSpPr/>
      </xdr:nvSpPr>
      <xdr:spPr>
        <a:xfrm>
          <a:off x="18605500" y="1069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B2A6E51E-330E-4442-9E0B-69DAF15FA04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9FEBFD3E-DD43-4CC8-BDCB-224821763A2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5A7261A9-66D7-4D25-8453-9520C90C42E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A41D1EB-9C37-4E4C-BEE3-9BB1408B800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7DCF439-28F8-4B08-8910-98118790F92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29537</xdr:rowOff>
    </xdr:from>
    <xdr:to>
      <xdr:col>116</xdr:col>
      <xdr:colOff>114300</xdr:colOff>
      <xdr:row>63</xdr:row>
      <xdr:rowOff>131137</xdr:rowOff>
    </xdr:to>
    <xdr:sp macro="" textlink="">
      <xdr:nvSpPr>
        <xdr:cNvPr id="608" name="楕円 607">
          <a:extLst>
            <a:ext uri="{FF2B5EF4-FFF2-40B4-BE49-F238E27FC236}">
              <a16:creationId xmlns:a16="http://schemas.microsoft.com/office/drawing/2014/main" id="{A7B413B2-98AC-4A19-91FD-D80DDCBEA930}"/>
            </a:ext>
          </a:extLst>
        </xdr:cNvPr>
        <xdr:cNvSpPr/>
      </xdr:nvSpPr>
      <xdr:spPr>
        <a:xfrm>
          <a:off x="22110700" y="1083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7964</xdr:rowOff>
    </xdr:from>
    <xdr:ext cx="469744" cy="259045"/>
    <xdr:sp macro="" textlink="">
      <xdr:nvSpPr>
        <xdr:cNvPr id="609" name="【学校施設】&#10;一人当たり面積該当値テキスト">
          <a:extLst>
            <a:ext uri="{FF2B5EF4-FFF2-40B4-BE49-F238E27FC236}">
              <a16:creationId xmlns:a16="http://schemas.microsoft.com/office/drawing/2014/main" id="{1B0B165A-F728-455C-AAA4-E51DA7256C9C}"/>
            </a:ext>
          </a:extLst>
        </xdr:cNvPr>
        <xdr:cNvSpPr txBox="1"/>
      </xdr:nvSpPr>
      <xdr:spPr>
        <a:xfrm>
          <a:off x="22199600" y="1080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143837</xdr:rowOff>
    </xdr:from>
    <xdr:to>
      <xdr:col>112</xdr:col>
      <xdr:colOff>38100</xdr:colOff>
      <xdr:row>60</xdr:row>
      <xdr:rowOff>73987</xdr:rowOff>
    </xdr:to>
    <xdr:sp macro="" textlink="">
      <xdr:nvSpPr>
        <xdr:cNvPr id="610" name="楕円 609">
          <a:extLst>
            <a:ext uri="{FF2B5EF4-FFF2-40B4-BE49-F238E27FC236}">
              <a16:creationId xmlns:a16="http://schemas.microsoft.com/office/drawing/2014/main" id="{E3C44683-A586-4BFA-81A7-7114ED2B5CDE}"/>
            </a:ext>
          </a:extLst>
        </xdr:cNvPr>
        <xdr:cNvSpPr/>
      </xdr:nvSpPr>
      <xdr:spPr>
        <a:xfrm>
          <a:off x="21272500" y="1025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23187</xdr:rowOff>
    </xdr:from>
    <xdr:to>
      <xdr:col>116</xdr:col>
      <xdr:colOff>63500</xdr:colOff>
      <xdr:row>63</xdr:row>
      <xdr:rowOff>80337</xdr:rowOff>
    </xdr:to>
    <xdr:cxnSp macro="">
      <xdr:nvCxnSpPr>
        <xdr:cNvPr id="611" name="直線コネクタ 610">
          <a:extLst>
            <a:ext uri="{FF2B5EF4-FFF2-40B4-BE49-F238E27FC236}">
              <a16:creationId xmlns:a16="http://schemas.microsoft.com/office/drawing/2014/main" id="{A5AF3F96-EF1B-4673-AE1B-534216EA196D}"/>
            </a:ext>
          </a:extLst>
        </xdr:cNvPr>
        <xdr:cNvCxnSpPr/>
      </xdr:nvCxnSpPr>
      <xdr:spPr>
        <a:xfrm>
          <a:off x="21323300" y="10310187"/>
          <a:ext cx="8382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37047</xdr:rowOff>
    </xdr:from>
    <xdr:to>
      <xdr:col>107</xdr:col>
      <xdr:colOff>101600</xdr:colOff>
      <xdr:row>60</xdr:row>
      <xdr:rowOff>138647</xdr:rowOff>
    </xdr:to>
    <xdr:sp macro="" textlink="">
      <xdr:nvSpPr>
        <xdr:cNvPr id="612" name="楕円 611">
          <a:extLst>
            <a:ext uri="{FF2B5EF4-FFF2-40B4-BE49-F238E27FC236}">
              <a16:creationId xmlns:a16="http://schemas.microsoft.com/office/drawing/2014/main" id="{7B531FDC-EFA0-4A26-8155-50B333B6077F}"/>
            </a:ext>
          </a:extLst>
        </xdr:cNvPr>
        <xdr:cNvSpPr/>
      </xdr:nvSpPr>
      <xdr:spPr>
        <a:xfrm>
          <a:off x="20383500" y="1032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23187</xdr:rowOff>
    </xdr:from>
    <xdr:to>
      <xdr:col>111</xdr:col>
      <xdr:colOff>177800</xdr:colOff>
      <xdr:row>60</xdr:row>
      <xdr:rowOff>87847</xdr:rowOff>
    </xdr:to>
    <xdr:cxnSp macro="">
      <xdr:nvCxnSpPr>
        <xdr:cNvPr id="613" name="直線コネクタ 612">
          <a:extLst>
            <a:ext uri="{FF2B5EF4-FFF2-40B4-BE49-F238E27FC236}">
              <a16:creationId xmlns:a16="http://schemas.microsoft.com/office/drawing/2014/main" id="{1B223A56-160F-446C-90D9-4DC5BA8A8B16}"/>
            </a:ext>
          </a:extLst>
        </xdr:cNvPr>
        <xdr:cNvCxnSpPr/>
      </xdr:nvCxnSpPr>
      <xdr:spPr>
        <a:xfrm flipV="1">
          <a:off x="20434300" y="10310187"/>
          <a:ext cx="889000" cy="6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54029</xdr:rowOff>
    </xdr:from>
    <xdr:to>
      <xdr:col>102</xdr:col>
      <xdr:colOff>165100</xdr:colOff>
      <xdr:row>60</xdr:row>
      <xdr:rowOff>155629</xdr:rowOff>
    </xdr:to>
    <xdr:sp macro="" textlink="">
      <xdr:nvSpPr>
        <xdr:cNvPr id="614" name="楕円 613">
          <a:extLst>
            <a:ext uri="{FF2B5EF4-FFF2-40B4-BE49-F238E27FC236}">
              <a16:creationId xmlns:a16="http://schemas.microsoft.com/office/drawing/2014/main" id="{FA382A0B-889C-418A-9DE0-CDFA35DA5EB0}"/>
            </a:ext>
          </a:extLst>
        </xdr:cNvPr>
        <xdr:cNvSpPr/>
      </xdr:nvSpPr>
      <xdr:spPr>
        <a:xfrm>
          <a:off x="19494500" y="1034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87847</xdr:rowOff>
    </xdr:from>
    <xdr:to>
      <xdr:col>107</xdr:col>
      <xdr:colOff>50800</xdr:colOff>
      <xdr:row>60</xdr:row>
      <xdr:rowOff>104829</xdr:rowOff>
    </xdr:to>
    <xdr:cxnSp macro="">
      <xdr:nvCxnSpPr>
        <xdr:cNvPr id="615" name="直線コネクタ 614">
          <a:extLst>
            <a:ext uri="{FF2B5EF4-FFF2-40B4-BE49-F238E27FC236}">
              <a16:creationId xmlns:a16="http://schemas.microsoft.com/office/drawing/2014/main" id="{9AAE894F-8BE4-43C0-903D-AC4AE9DB4324}"/>
            </a:ext>
          </a:extLst>
        </xdr:cNvPr>
        <xdr:cNvCxnSpPr/>
      </xdr:nvCxnSpPr>
      <xdr:spPr>
        <a:xfrm flipV="1">
          <a:off x="19545300" y="10374847"/>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152327</xdr:rowOff>
    </xdr:from>
    <xdr:to>
      <xdr:col>98</xdr:col>
      <xdr:colOff>38100</xdr:colOff>
      <xdr:row>61</xdr:row>
      <xdr:rowOff>82477</xdr:rowOff>
    </xdr:to>
    <xdr:sp macro="" textlink="">
      <xdr:nvSpPr>
        <xdr:cNvPr id="616" name="楕円 615">
          <a:extLst>
            <a:ext uri="{FF2B5EF4-FFF2-40B4-BE49-F238E27FC236}">
              <a16:creationId xmlns:a16="http://schemas.microsoft.com/office/drawing/2014/main" id="{D3646D93-2869-4D0F-B778-5BE1E87A1519}"/>
            </a:ext>
          </a:extLst>
        </xdr:cNvPr>
        <xdr:cNvSpPr/>
      </xdr:nvSpPr>
      <xdr:spPr>
        <a:xfrm>
          <a:off x="18605500" y="1043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104829</xdr:rowOff>
    </xdr:from>
    <xdr:to>
      <xdr:col>102</xdr:col>
      <xdr:colOff>114300</xdr:colOff>
      <xdr:row>61</xdr:row>
      <xdr:rowOff>31677</xdr:rowOff>
    </xdr:to>
    <xdr:cxnSp macro="">
      <xdr:nvCxnSpPr>
        <xdr:cNvPr id="617" name="直線コネクタ 616">
          <a:extLst>
            <a:ext uri="{FF2B5EF4-FFF2-40B4-BE49-F238E27FC236}">
              <a16:creationId xmlns:a16="http://schemas.microsoft.com/office/drawing/2014/main" id="{1DE7BA93-A360-4E9C-BA1C-3DABA7B4768F}"/>
            </a:ext>
          </a:extLst>
        </xdr:cNvPr>
        <xdr:cNvCxnSpPr/>
      </xdr:nvCxnSpPr>
      <xdr:spPr>
        <a:xfrm flipV="1">
          <a:off x="18656300" y="10391829"/>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143491</xdr:rowOff>
    </xdr:from>
    <xdr:ext cx="469744" cy="259045"/>
    <xdr:sp macro="" textlink="">
      <xdr:nvSpPr>
        <xdr:cNvPr id="618" name="n_1aveValue【学校施設】&#10;一人当たり面積">
          <a:extLst>
            <a:ext uri="{FF2B5EF4-FFF2-40B4-BE49-F238E27FC236}">
              <a16:creationId xmlns:a16="http://schemas.microsoft.com/office/drawing/2014/main" id="{C6DBD5E2-5C98-4C82-B8C7-27305787397E}"/>
            </a:ext>
          </a:extLst>
        </xdr:cNvPr>
        <xdr:cNvSpPr txBox="1"/>
      </xdr:nvSpPr>
      <xdr:spPr>
        <a:xfrm>
          <a:off x="21075727" y="1077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148062</xdr:rowOff>
    </xdr:from>
    <xdr:ext cx="469744" cy="259045"/>
    <xdr:sp macro="" textlink="">
      <xdr:nvSpPr>
        <xdr:cNvPr id="619" name="n_2aveValue【学校施設】&#10;一人当たり面積">
          <a:extLst>
            <a:ext uri="{FF2B5EF4-FFF2-40B4-BE49-F238E27FC236}">
              <a16:creationId xmlns:a16="http://schemas.microsoft.com/office/drawing/2014/main" id="{4B677498-AB71-4CA3-86F5-78264F7B25B0}"/>
            </a:ext>
          </a:extLst>
        </xdr:cNvPr>
        <xdr:cNvSpPr txBox="1"/>
      </xdr:nvSpPr>
      <xdr:spPr>
        <a:xfrm>
          <a:off x="20199427" y="1077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147736</xdr:rowOff>
    </xdr:from>
    <xdr:ext cx="469744" cy="259045"/>
    <xdr:sp macro="" textlink="">
      <xdr:nvSpPr>
        <xdr:cNvPr id="620" name="n_3aveValue【学校施設】&#10;一人当たり面積">
          <a:extLst>
            <a:ext uri="{FF2B5EF4-FFF2-40B4-BE49-F238E27FC236}">
              <a16:creationId xmlns:a16="http://schemas.microsoft.com/office/drawing/2014/main" id="{1B542BBC-9537-4F27-B25D-A6917ED80625}"/>
            </a:ext>
          </a:extLst>
        </xdr:cNvPr>
        <xdr:cNvSpPr txBox="1"/>
      </xdr:nvSpPr>
      <xdr:spPr>
        <a:xfrm>
          <a:off x="19310427" y="10777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154267</xdr:rowOff>
    </xdr:from>
    <xdr:ext cx="469744" cy="259045"/>
    <xdr:sp macro="" textlink="">
      <xdr:nvSpPr>
        <xdr:cNvPr id="621" name="n_4aveValue【学校施設】&#10;一人当たり面積">
          <a:extLst>
            <a:ext uri="{FF2B5EF4-FFF2-40B4-BE49-F238E27FC236}">
              <a16:creationId xmlns:a16="http://schemas.microsoft.com/office/drawing/2014/main" id="{13106ACD-80C0-4CC4-BBEA-76E545F6B377}"/>
            </a:ext>
          </a:extLst>
        </xdr:cNvPr>
        <xdr:cNvSpPr txBox="1"/>
      </xdr:nvSpPr>
      <xdr:spPr>
        <a:xfrm>
          <a:off x="18421427" y="1078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90514</xdr:rowOff>
    </xdr:from>
    <xdr:ext cx="469744" cy="259045"/>
    <xdr:sp macro="" textlink="">
      <xdr:nvSpPr>
        <xdr:cNvPr id="622" name="n_1mainValue【学校施設】&#10;一人当たり面積">
          <a:extLst>
            <a:ext uri="{FF2B5EF4-FFF2-40B4-BE49-F238E27FC236}">
              <a16:creationId xmlns:a16="http://schemas.microsoft.com/office/drawing/2014/main" id="{BF35E517-F124-40DA-899B-E81933530C8C}"/>
            </a:ext>
          </a:extLst>
        </xdr:cNvPr>
        <xdr:cNvSpPr txBox="1"/>
      </xdr:nvSpPr>
      <xdr:spPr>
        <a:xfrm>
          <a:off x="21075727" y="1003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155174</xdr:rowOff>
    </xdr:from>
    <xdr:ext cx="469744" cy="259045"/>
    <xdr:sp macro="" textlink="">
      <xdr:nvSpPr>
        <xdr:cNvPr id="623" name="n_2mainValue【学校施設】&#10;一人当たり面積">
          <a:extLst>
            <a:ext uri="{FF2B5EF4-FFF2-40B4-BE49-F238E27FC236}">
              <a16:creationId xmlns:a16="http://schemas.microsoft.com/office/drawing/2014/main" id="{5EF44EF5-14AC-47E2-9B3A-81B1900F2425}"/>
            </a:ext>
          </a:extLst>
        </xdr:cNvPr>
        <xdr:cNvSpPr txBox="1"/>
      </xdr:nvSpPr>
      <xdr:spPr>
        <a:xfrm>
          <a:off x="20199427" y="1009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706</xdr:rowOff>
    </xdr:from>
    <xdr:ext cx="469744" cy="259045"/>
    <xdr:sp macro="" textlink="">
      <xdr:nvSpPr>
        <xdr:cNvPr id="624" name="n_3mainValue【学校施設】&#10;一人当たり面積">
          <a:extLst>
            <a:ext uri="{FF2B5EF4-FFF2-40B4-BE49-F238E27FC236}">
              <a16:creationId xmlns:a16="http://schemas.microsoft.com/office/drawing/2014/main" id="{89B718D4-7F8E-441F-92AA-BE2A864CB811}"/>
            </a:ext>
          </a:extLst>
        </xdr:cNvPr>
        <xdr:cNvSpPr txBox="1"/>
      </xdr:nvSpPr>
      <xdr:spPr>
        <a:xfrm>
          <a:off x="19310427" y="1011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99004</xdr:rowOff>
    </xdr:from>
    <xdr:ext cx="469744" cy="259045"/>
    <xdr:sp macro="" textlink="">
      <xdr:nvSpPr>
        <xdr:cNvPr id="625" name="n_4mainValue【学校施設】&#10;一人当たり面積">
          <a:extLst>
            <a:ext uri="{FF2B5EF4-FFF2-40B4-BE49-F238E27FC236}">
              <a16:creationId xmlns:a16="http://schemas.microsoft.com/office/drawing/2014/main" id="{2F260381-5B6B-484D-B6F2-F1F355B4B68B}"/>
            </a:ext>
          </a:extLst>
        </xdr:cNvPr>
        <xdr:cNvSpPr txBox="1"/>
      </xdr:nvSpPr>
      <xdr:spPr>
        <a:xfrm>
          <a:off x="18421427" y="10214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40305ACA-FCF9-47EC-BC0E-1F59DA5412B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B6611A14-EFFD-43E6-B1BE-A01B23A8CEF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D00987B1-8F41-4B33-9374-523FB812F0D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D1161D51-5F75-472A-B94A-AC14E47E720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9E0DD358-B1A5-47F9-93B1-2F511FC0881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43452A0B-38DE-4567-80BA-F330C2373C1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AAB0CB93-1C6F-4A02-AC9C-FEE0623792C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5E5C25A2-5B9F-4FF7-BBB0-B6768410361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AEE36935-F96C-48A8-9FFC-B3E74457941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1FF4C836-A9D5-42C2-AB5A-5AAF785DD6B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F0E08D11-8404-478A-BFF2-18F5216C696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a:extLst>
            <a:ext uri="{FF2B5EF4-FFF2-40B4-BE49-F238E27FC236}">
              <a16:creationId xmlns:a16="http://schemas.microsoft.com/office/drawing/2014/main" id="{A5153F41-222F-4C36-A013-511694D5F3C6}"/>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a:extLst>
            <a:ext uri="{FF2B5EF4-FFF2-40B4-BE49-F238E27FC236}">
              <a16:creationId xmlns:a16="http://schemas.microsoft.com/office/drawing/2014/main" id="{6E1A2528-59B2-4AFC-ADDE-95181737594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a:extLst>
            <a:ext uri="{FF2B5EF4-FFF2-40B4-BE49-F238E27FC236}">
              <a16:creationId xmlns:a16="http://schemas.microsoft.com/office/drawing/2014/main" id="{08D29BBD-31A9-4A58-99F8-69B9E2A90D7A}"/>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a:extLst>
            <a:ext uri="{FF2B5EF4-FFF2-40B4-BE49-F238E27FC236}">
              <a16:creationId xmlns:a16="http://schemas.microsoft.com/office/drawing/2014/main" id="{A6828BF1-7B74-40F3-8BD1-4DA340FABD37}"/>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a:extLst>
            <a:ext uri="{FF2B5EF4-FFF2-40B4-BE49-F238E27FC236}">
              <a16:creationId xmlns:a16="http://schemas.microsoft.com/office/drawing/2014/main" id="{22CAA732-F6F6-4936-A2F7-D8DF857EE84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a:extLst>
            <a:ext uri="{FF2B5EF4-FFF2-40B4-BE49-F238E27FC236}">
              <a16:creationId xmlns:a16="http://schemas.microsoft.com/office/drawing/2014/main" id="{918DF15A-4D74-443A-A753-86B037A4B0D1}"/>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a:extLst>
            <a:ext uri="{FF2B5EF4-FFF2-40B4-BE49-F238E27FC236}">
              <a16:creationId xmlns:a16="http://schemas.microsoft.com/office/drawing/2014/main" id="{B2D39ADF-9794-4B92-89E2-8A3D629542C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a:extLst>
            <a:ext uri="{FF2B5EF4-FFF2-40B4-BE49-F238E27FC236}">
              <a16:creationId xmlns:a16="http://schemas.microsoft.com/office/drawing/2014/main" id="{56A6CA4D-C7CE-408D-AC66-46E8CFF5CE3F}"/>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a:extLst>
            <a:ext uri="{FF2B5EF4-FFF2-40B4-BE49-F238E27FC236}">
              <a16:creationId xmlns:a16="http://schemas.microsoft.com/office/drawing/2014/main" id="{80D02522-805A-458D-853E-F85C6D64EC2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a:extLst>
            <a:ext uri="{FF2B5EF4-FFF2-40B4-BE49-F238E27FC236}">
              <a16:creationId xmlns:a16="http://schemas.microsoft.com/office/drawing/2014/main" id="{EF306997-275F-4427-BEA7-6F12EFF32497}"/>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a:extLst>
            <a:ext uri="{FF2B5EF4-FFF2-40B4-BE49-F238E27FC236}">
              <a16:creationId xmlns:a16="http://schemas.microsoft.com/office/drawing/2014/main" id="{6F036747-9C00-4266-B395-7B795B02755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a:extLst>
            <a:ext uri="{FF2B5EF4-FFF2-40B4-BE49-F238E27FC236}">
              <a16:creationId xmlns:a16="http://schemas.microsoft.com/office/drawing/2014/main" id="{A8460D97-B87C-4764-A408-CA35CA094D7B}"/>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7B0A4BBA-EB95-4827-9711-30D1E78E13F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79646AE8-2644-4BAA-9ACF-F5295657C97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651" name="直線コネクタ 650">
          <a:extLst>
            <a:ext uri="{FF2B5EF4-FFF2-40B4-BE49-F238E27FC236}">
              <a16:creationId xmlns:a16="http://schemas.microsoft.com/office/drawing/2014/main" id="{02949AFC-A5A8-4299-90A9-F5BE7E93A52D}"/>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児童館】&#10;有形固定資産減価償却率最小値テキスト">
          <a:extLst>
            <a:ext uri="{FF2B5EF4-FFF2-40B4-BE49-F238E27FC236}">
              <a16:creationId xmlns:a16="http://schemas.microsoft.com/office/drawing/2014/main" id="{63012867-5C2F-4384-8682-EC6146F26DC1}"/>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a:extLst>
            <a:ext uri="{FF2B5EF4-FFF2-40B4-BE49-F238E27FC236}">
              <a16:creationId xmlns:a16="http://schemas.microsoft.com/office/drawing/2014/main" id="{8FD071BF-42E8-4A2E-AD34-D9E68E735A7A}"/>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4" name="【児童館】&#10;有形固定資産減価償却率最大値テキスト">
          <a:extLst>
            <a:ext uri="{FF2B5EF4-FFF2-40B4-BE49-F238E27FC236}">
              <a16:creationId xmlns:a16="http://schemas.microsoft.com/office/drawing/2014/main" id="{54A3FE4A-CD7E-42AB-896F-08B2B9F45E87}"/>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5" name="直線コネクタ 654">
          <a:extLst>
            <a:ext uri="{FF2B5EF4-FFF2-40B4-BE49-F238E27FC236}">
              <a16:creationId xmlns:a16="http://schemas.microsoft.com/office/drawing/2014/main" id="{FED0B869-5E20-426E-89D2-8EDE886F176B}"/>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23240</xdr:rowOff>
    </xdr:from>
    <xdr:ext cx="405111" cy="259045"/>
    <xdr:sp macro="" textlink="">
      <xdr:nvSpPr>
        <xdr:cNvPr id="656" name="【児童館】&#10;有形固定資産減価償却率平均値テキスト">
          <a:extLst>
            <a:ext uri="{FF2B5EF4-FFF2-40B4-BE49-F238E27FC236}">
              <a16:creationId xmlns:a16="http://schemas.microsoft.com/office/drawing/2014/main" id="{D42D231D-7527-485E-BFF3-3D44A49635D4}"/>
            </a:ext>
          </a:extLst>
        </xdr:cNvPr>
        <xdr:cNvSpPr txBox="1"/>
      </xdr:nvSpPr>
      <xdr:spPr>
        <a:xfrm>
          <a:off x="16357600" y="140821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363</xdr:rowOff>
    </xdr:from>
    <xdr:to>
      <xdr:col>85</xdr:col>
      <xdr:colOff>177800</xdr:colOff>
      <xdr:row>83</xdr:row>
      <xdr:rowOff>101963</xdr:rowOff>
    </xdr:to>
    <xdr:sp macro="" textlink="">
      <xdr:nvSpPr>
        <xdr:cNvPr id="657" name="フローチャート: 判断 656">
          <a:extLst>
            <a:ext uri="{FF2B5EF4-FFF2-40B4-BE49-F238E27FC236}">
              <a16:creationId xmlns:a16="http://schemas.microsoft.com/office/drawing/2014/main" id="{50C3F191-39DC-49AE-ACEC-E313BE38640D}"/>
            </a:ext>
          </a:extLst>
        </xdr:cNvPr>
        <xdr:cNvSpPr/>
      </xdr:nvSpPr>
      <xdr:spPr>
        <a:xfrm>
          <a:off x="162687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135889</xdr:rowOff>
    </xdr:from>
    <xdr:to>
      <xdr:col>81</xdr:col>
      <xdr:colOff>101600</xdr:colOff>
      <xdr:row>83</xdr:row>
      <xdr:rowOff>66039</xdr:rowOff>
    </xdr:to>
    <xdr:sp macro="" textlink="">
      <xdr:nvSpPr>
        <xdr:cNvPr id="658" name="フローチャート: 判断 657">
          <a:extLst>
            <a:ext uri="{FF2B5EF4-FFF2-40B4-BE49-F238E27FC236}">
              <a16:creationId xmlns:a16="http://schemas.microsoft.com/office/drawing/2014/main" id="{BD4AF1A7-2337-4DF1-9A76-931096568E02}"/>
            </a:ext>
          </a:extLst>
        </xdr:cNvPr>
        <xdr:cNvSpPr/>
      </xdr:nvSpPr>
      <xdr:spPr>
        <a:xfrm>
          <a:off x="15430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85271</xdr:rowOff>
    </xdr:from>
    <xdr:to>
      <xdr:col>76</xdr:col>
      <xdr:colOff>165100</xdr:colOff>
      <xdr:row>83</xdr:row>
      <xdr:rowOff>15421</xdr:rowOff>
    </xdr:to>
    <xdr:sp macro="" textlink="">
      <xdr:nvSpPr>
        <xdr:cNvPr id="659" name="フローチャート: 判断 658">
          <a:extLst>
            <a:ext uri="{FF2B5EF4-FFF2-40B4-BE49-F238E27FC236}">
              <a16:creationId xmlns:a16="http://schemas.microsoft.com/office/drawing/2014/main" id="{FA55576F-13FD-4926-987B-ACCB573C32C2}"/>
            </a:ext>
          </a:extLst>
        </xdr:cNvPr>
        <xdr:cNvSpPr/>
      </xdr:nvSpPr>
      <xdr:spPr>
        <a:xfrm>
          <a:off x="14541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50981</xdr:rowOff>
    </xdr:from>
    <xdr:to>
      <xdr:col>72</xdr:col>
      <xdr:colOff>38100</xdr:colOff>
      <xdr:row>82</xdr:row>
      <xdr:rowOff>152581</xdr:rowOff>
    </xdr:to>
    <xdr:sp macro="" textlink="">
      <xdr:nvSpPr>
        <xdr:cNvPr id="660" name="フローチャート: 判断 659">
          <a:extLst>
            <a:ext uri="{FF2B5EF4-FFF2-40B4-BE49-F238E27FC236}">
              <a16:creationId xmlns:a16="http://schemas.microsoft.com/office/drawing/2014/main" id="{BB5042D7-B3F6-4502-A309-32CC7146CE52}"/>
            </a:ext>
          </a:extLst>
        </xdr:cNvPr>
        <xdr:cNvSpPr/>
      </xdr:nvSpPr>
      <xdr:spPr>
        <a:xfrm>
          <a:off x="13652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15058</xdr:rowOff>
    </xdr:from>
    <xdr:to>
      <xdr:col>67</xdr:col>
      <xdr:colOff>101600</xdr:colOff>
      <xdr:row>82</xdr:row>
      <xdr:rowOff>116658</xdr:rowOff>
    </xdr:to>
    <xdr:sp macro="" textlink="">
      <xdr:nvSpPr>
        <xdr:cNvPr id="661" name="フローチャート: 判断 660">
          <a:extLst>
            <a:ext uri="{FF2B5EF4-FFF2-40B4-BE49-F238E27FC236}">
              <a16:creationId xmlns:a16="http://schemas.microsoft.com/office/drawing/2014/main" id="{778E518D-1A85-4682-8929-79DE5F06CE8B}"/>
            </a:ext>
          </a:extLst>
        </xdr:cNvPr>
        <xdr:cNvSpPr/>
      </xdr:nvSpPr>
      <xdr:spPr>
        <a:xfrm>
          <a:off x="12763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790D3A4B-CD0E-4FDF-8D58-C08486974C6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1E4B6592-BA80-4C6D-9978-8A1C834D419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879AF1D5-0900-4649-9BDF-2AAD095695C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174BBFB0-670F-4637-A064-8B7BB99169C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84E9C8F9-36E1-4DEF-8E4A-99C80567DB8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34652</xdr:rowOff>
    </xdr:from>
    <xdr:to>
      <xdr:col>85</xdr:col>
      <xdr:colOff>177800</xdr:colOff>
      <xdr:row>86</xdr:row>
      <xdr:rowOff>136252</xdr:rowOff>
    </xdr:to>
    <xdr:sp macro="" textlink="">
      <xdr:nvSpPr>
        <xdr:cNvPr id="667" name="楕円 666">
          <a:extLst>
            <a:ext uri="{FF2B5EF4-FFF2-40B4-BE49-F238E27FC236}">
              <a16:creationId xmlns:a16="http://schemas.microsoft.com/office/drawing/2014/main" id="{536DD0BA-8ADE-4139-AFDC-6F3CF28BB1E8}"/>
            </a:ext>
          </a:extLst>
        </xdr:cNvPr>
        <xdr:cNvSpPr/>
      </xdr:nvSpPr>
      <xdr:spPr>
        <a:xfrm>
          <a:off x="16268700" y="1477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121029</xdr:rowOff>
    </xdr:from>
    <xdr:ext cx="405111" cy="259045"/>
    <xdr:sp macro="" textlink="">
      <xdr:nvSpPr>
        <xdr:cNvPr id="668" name="【児童館】&#10;有形固定資産減価償却率該当値テキスト">
          <a:extLst>
            <a:ext uri="{FF2B5EF4-FFF2-40B4-BE49-F238E27FC236}">
              <a16:creationId xmlns:a16="http://schemas.microsoft.com/office/drawing/2014/main" id="{CF248D5F-0099-4848-807F-F4F0BA5B9967}"/>
            </a:ext>
          </a:extLst>
        </xdr:cNvPr>
        <xdr:cNvSpPr txBox="1"/>
      </xdr:nvSpPr>
      <xdr:spPr>
        <a:xfrm>
          <a:off x="16357600" y="14694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117929</xdr:rowOff>
    </xdr:from>
    <xdr:to>
      <xdr:col>81</xdr:col>
      <xdr:colOff>101600</xdr:colOff>
      <xdr:row>87</xdr:row>
      <xdr:rowOff>48079</xdr:rowOff>
    </xdr:to>
    <xdr:sp macro="" textlink="">
      <xdr:nvSpPr>
        <xdr:cNvPr id="669" name="楕円 668">
          <a:extLst>
            <a:ext uri="{FF2B5EF4-FFF2-40B4-BE49-F238E27FC236}">
              <a16:creationId xmlns:a16="http://schemas.microsoft.com/office/drawing/2014/main" id="{7C1D8F86-0274-4B74-8D70-31956FB3009A}"/>
            </a:ext>
          </a:extLst>
        </xdr:cNvPr>
        <xdr:cNvSpPr/>
      </xdr:nvSpPr>
      <xdr:spPr>
        <a:xfrm>
          <a:off x="15430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85452</xdr:rowOff>
    </xdr:from>
    <xdr:to>
      <xdr:col>85</xdr:col>
      <xdr:colOff>127000</xdr:colOff>
      <xdr:row>86</xdr:row>
      <xdr:rowOff>168729</xdr:rowOff>
    </xdr:to>
    <xdr:cxnSp macro="">
      <xdr:nvCxnSpPr>
        <xdr:cNvPr id="670" name="直線コネクタ 669">
          <a:extLst>
            <a:ext uri="{FF2B5EF4-FFF2-40B4-BE49-F238E27FC236}">
              <a16:creationId xmlns:a16="http://schemas.microsoft.com/office/drawing/2014/main" id="{7F6C2A80-620F-41C6-B5E2-D94BD2F9FB2F}"/>
            </a:ext>
          </a:extLst>
        </xdr:cNvPr>
        <xdr:cNvCxnSpPr/>
      </xdr:nvCxnSpPr>
      <xdr:spPr>
        <a:xfrm flipV="1">
          <a:off x="15481300" y="14830152"/>
          <a:ext cx="838200" cy="8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117929</xdr:rowOff>
    </xdr:from>
    <xdr:to>
      <xdr:col>76</xdr:col>
      <xdr:colOff>165100</xdr:colOff>
      <xdr:row>87</xdr:row>
      <xdr:rowOff>48079</xdr:rowOff>
    </xdr:to>
    <xdr:sp macro="" textlink="">
      <xdr:nvSpPr>
        <xdr:cNvPr id="671" name="楕円 670">
          <a:extLst>
            <a:ext uri="{FF2B5EF4-FFF2-40B4-BE49-F238E27FC236}">
              <a16:creationId xmlns:a16="http://schemas.microsoft.com/office/drawing/2014/main" id="{91DBE746-FD59-46C8-9F43-E33FDC3E32C7}"/>
            </a:ext>
          </a:extLst>
        </xdr:cNvPr>
        <xdr:cNvSpPr/>
      </xdr:nvSpPr>
      <xdr:spPr>
        <a:xfrm>
          <a:off x="14541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168729</xdr:rowOff>
    </xdr:from>
    <xdr:to>
      <xdr:col>81</xdr:col>
      <xdr:colOff>50800</xdr:colOff>
      <xdr:row>86</xdr:row>
      <xdr:rowOff>168729</xdr:rowOff>
    </xdr:to>
    <xdr:cxnSp macro="">
      <xdr:nvCxnSpPr>
        <xdr:cNvPr id="672" name="直線コネクタ 671">
          <a:extLst>
            <a:ext uri="{FF2B5EF4-FFF2-40B4-BE49-F238E27FC236}">
              <a16:creationId xmlns:a16="http://schemas.microsoft.com/office/drawing/2014/main" id="{5BA8FC0E-E02A-4D49-A0BF-378DFBDEC43F}"/>
            </a:ext>
          </a:extLst>
        </xdr:cNvPr>
        <xdr:cNvCxnSpPr/>
      </xdr:nvCxnSpPr>
      <xdr:spPr>
        <a:xfrm>
          <a:off x="14592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103232</xdr:rowOff>
    </xdr:from>
    <xdr:to>
      <xdr:col>72</xdr:col>
      <xdr:colOff>38100</xdr:colOff>
      <xdr:row>87</xdr:row>
      <xdr:rowOff>33382</xdr:rowOff>
    </xdr:to>
    <xdr:sp macro="" textlink="">
      <xdr:nvSpPr>
        <xdr:cNvPr id="673" name="楕円 672">
          <a:extLst>
            <a:ext uri="{FF2B5EF4-FFF2-40B4-BE49-F238E27FC236}">
              <a16:creationId xmlns:a16="http://schemas.microsoft.com/office/drawing/2014/main" id="{FC934AAF-65A3-45FB-A07A-116D846BDBBB}"/>
            </a:ext>
          </a:extLst>
        </xdr:cNvPr>
        <xdr:cNvSpPr/>
      </xdr:nvSpPr>
      <xdr:spPr>
        <a:xfrm>
          <a:off x="13652500" y="1484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154032</xdr:rowOff>
    </xdr:from>
    <xdr:to>
      <xdr:col>76</xdr:col>
      <xdr:colOff>114300</xdr:colOff>
      <xdr:row>86</xdr:row>
      <xdr:rowOff>168729</xdr:rowOff>
    </xdr:to>
    <xdr:cxnSp macro="">
      <xdr:nvCxnSpPr>
        <xdr:cNvPr id="674" name="直線コネクタ 673">
          <a:extLst>
            <a:ext uri="{FF2B5EF4-FFF2-40B4-BE49-F238E27FC236}">
              <a16:creationId xmlns:a16="http://schemas.microsoft.com/office/drawing/2014/main" id="{821DD54F-09D6-48C8-97FF-2E8B099A2526}"/>
            </a:ext>
          </a:extLst>
        </xdr:cNvPr>
        <xdr:cNvCxnSpPr/>
      </xdr:nvCxnSpPr>
      <xdr:spPr>
        <a:xfrm>
          <a:off x="13703300" y="1489873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65677</xdr:rowOff>
    </xdr:from>
    <xdr:to>
      <xdr:col>67</xdr:col>
      <xdr:colOff>101600</xdr:colOff>
      <xdr:row>86</xdr:row>
      <xdr:rowOff>167277</xdr:rowOff>
    </xdr:to>
    <xdr:sp macro="" textlink="">
      <xdr:nvSpPr>
        <xdr:cNvPr id="675" name="楕円 674">
          <a:extLst>
            <a:ext uri="{FF2B5EF4-FFF2-40B4-BE49-F238E27FC236}">
              <a16:creationId xmlns:a16="http://schemas.microsoft.com/office/drawing/2014/main" id="{D0FFA622-9CFD-418E-9F99-E0E34EC83440}"/>
            </a:ext>
          </a:extLst>
        </xdr:cNvPr>
        <xdr:cNvSpPr/>
      </xdr:nvSpPr>
      <xdr:spPr>
        <a:xfrm>
          <a:off x="12763500" y="14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116477</xdr:rowOff>
    </xdr:from>
    <xdr:to>
      <xdr:col>71</xdr:col>
      <xdr:colOff>177800</xdr:colOff>
      <xdr:row>86</xdr:row>
      <xdr:rowOff>154032</xdr:rowOff>
    </xdr:to>
    <xdr:cxnSp macro="">
      <xdr:nvCxnSpPr>
        <xdr:cNvPr id="676" name="直線コネクタ 675">
          <a:extLst>
            <a:ext uri="{FF2B5EF4-FFF2-40B4-BE49-F238E27FC236}">
              <a16:creationId xmlns:a16="http://schemas.microsoft.com/office/drawing/2014/main" id="{82D5432C-C9CB-484E-A89C-F29C2D07E3B9}"/>
            </a:ext>
          </a:extLst>
        </xdr:cNvPr>
        <xdr:cNvCxnSpPr/>
      </xdr:nvCxnSpPr>
      <xdr:spPr>
        <a:xfrm>
          <a:off x="12814300" y="14861177"/>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82566</xdr:rowOff>
    </xdr:from>
    <xdr:ext cx="405111" cy="259045"/>
    <xdr:sp macro="" textlink="">
      <xdr:nvSpPr>
        <xdr:cNvPr id="677" name="n_1aveValue【児童館】&#10;有形固定資産減価償却率">
          <a:extLst>
            <a:ext uri="{FF2B5EF4-FFF2-40B4-BE49-F238E27FC236}">
              <a16:creationId xmlns:a16="http://schemas.microsoft.com/office/drawing/2014/main" id="{68D3FF70-B1F9-4DF4-B49A-CF2F59051F75}"/>
            </a:ext>
          </a:extLst>
        </xdr:cNvPr>
        <xdr:cNvSpPr txBox="1"/>
      </xdr:nvSpPr>
      <xdr:spPr>
        <a:xfrm>
          <a:off x="152660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31948</xdr:rowOff>
    </xdr:from>
    <xdr:ext cx="405111" cy="259045"/>
    <xdr:sp macro="" textlink="">
      <xdr:nvSpPr>
        <xdr:cNvPr id="678" name="n_2aveValue【児童館】&#10;有形固定資産減価償却率">
          <a:extLst>
            <a:ext uri="{FF2B5EF4-FFF2-40B4-BE49-F238E27FC236}">
              <a16:creationId xmlns:a16="http://schemas.microsoft.com/office/drawing/2014/main" id="{DDECC53C-313B-4410-980F-12B14585A50C}"/>
            </a:ext>
          </a:extLst>
        </xdr:cNvPr>
        <xdr:cNvSpPr txBox="1"/>
      </xdr:nvSpPr>
      <xdr:spPr>
        <a:xfrm>
          <a:off x="14389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169108</xdr:rowOff>
    </xdr:from>
    <xdr:ext cx="405111" cy="259045"/>
    <xdr:sp macro="" textlink="">
      <xdr:nvSpPr>
        <xdr:cNvPr id="679" name="n_3aveValue【児童館】&#10;有形固定資産減価償却率">
          <a:extLst>
            <a:ext uri="{FF2B5EF4-FFF2-40B4-BE49-F238E27FC236}">
              <a16:creationId xmlns:a16="http://schemas.microsoft.com/office/drawing/2014/main" id="{551EAADA-7F71-4791-93C7-872A6281CEA7}"/>
            </a:ext>
          </a:extLst>
        </xdr:cNvPr>
        <xdr:cNvSpPr txBox="1"/>
      </xdr:nvSpPr>
      <xdr:spPr>
        <a:xfrm>
          <a:off x="135007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133185</xdr:rowOff>
    </xdr:from>
    <xdr:ext cx="405111" cy="259045"/>
    <xdr:sp macro="" textlink="">
      <xdr:nvSpPr>
        <xdr:cNvPr id="680" name="n_4aveValue【児童館】&#10;有形固定資産減価償却率">
          <a:extLst>
            <a:ext uri="{FF2B5EF4-FFF2-40B4-BE49-F238E27FC236}">
              <a16:creationId xmlns:a16="http://schemas.microsoft.com/office/drawing/2014/main" id="{66570B20-76B7-4949-B9E0-43482C716D68}"/>
            </a:ext>
          </a:extLst>
        </xdr:cNvPr>
        <xdr:cNvSpPr txBox="1"/>
      </xdr:nvSpPr>
      <xdr:spPr>
        <a:xfrm>
          <a:off x="12611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87</xdr:row>
      <xdr:rowOff>39206</xdr:rowOff>
    </xdr:from>
    <xdr:ext cx="469744" cy="259045"/>
    <xdr:sp macro="" textlink="">
      <xdr:nvSpPr>
        <xdr:cNvPr id="681" name="n_1mainValue【児童館】&#10;有形固定資産減価償却率">
          <a:extLst>
            <a:ext uri="{FF2B5EF4-FFF2-40B4-BE49-F238E27FC236}">
              <a16:creationId xmlns:a16="http://schemas.microsoft.com/office/drawing/2014/main" id="{0F953BE7-5524-48DE-BF59-235057EEEC60}"/>
            </a:ext>
          </a:extLst>
        </xdr:cNvPr>
        <xdr:cNvSpPr txBox="1"/>
      </xdr:nvSpPr>
      <xdr:spPr>
        <a:xfrm>
          <a:off x="15233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87</xdr:row>
      <xdr:rowOff>39206</xdr:rowOff>
    </xdr:from>
    <xdr:ext cx="469744" cy="259045"/>
    <xdr:sp macro="" textlink="">
      <xdr:nvSpPr>
        <xdr:cNvPr id="682" name="n_2mainValue【児童館】&#10;有形固定資産減価償却率">
          <a:extLst>
            <a:ext uri="{FF2B5EF4-FFF2-40B4-BE49-F238E27FC236}">
              <a16:creationId xmlns:a16="http://schemas.microsoft.com/office/drawing/2014/main" id="{DBC2EA2E-AD44-4BA0-A826-0EAF11A4C8F8}"/>
            </a:ext>
          </a:extLst>
        </xdr:cNvPr>
        <xdr:cNvSpPr txBox="1"/>
      </xdr:nvSpPr>
      <xdr:spPr>
        <a:xfrm>
          <a:off x="14357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87</xdr:row>
      <xdr:rowOff>24509</xdr:rowOff>
    </xdr:from>
    <xdr:ext cx="405111" cy="259045"/>
    <xdr:sp macro="" textlink="">
      <xdr:nvSpPr>
        <xdr:cNvPr id="683" name="n_3mainValue【児童館】&#10;有形固定資産減価償却率">
          <a:extLst>
            <a:ext uri="{FF2B5EF4-FFF2-40B4-BE49-F238E27FC236}">
              <a16:creationId xmlns:a16="http://schemas.microsoft.com/office/drawing/2014/main" id="{EA47B629-8AEB-4966-BF14-85F79A99BC85}"/>
            </a:ext>
          </a:extLst>
        </xdr:cNvPr>
        <xdr:cNvSpPr txBox="1"/>
      </xdr:nvSpPr>
      <xdr:spPr>
        <a:xfrm>
          <a:off x="13500744" y="1494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158404</xdr:rowOff>
    </xdr:from>
    <xdr:ext cx="405111" cy="259045"/>
    <xdr:sp macro="" textlink="">
      <xdr:nvSpPr>
        <xdr:cNvPr id="684" name="n_4mainValue【児童館】&#10;有形固定資産減価償却率">
          <a:extLst>
            <a:ext uri="{FF2B5EF4-FFF2-40B4-BE49-F238E27FC236}">
              <a16:creationId xmlns:a16="http://schemas.microsoft.com/office/drawing/2014/main" id="{DE379F03-615E-4420-BC23-3DF2B5EC0C66}"/>
            </a:ext>
          </a:extLst>
        </xdr:cNvPr>
        <xdr:cNvSpPr txBox="1"/>
      </xdr:nvSpPr>
      <xdr:spPr>
        <a:xfrm>
          <a:off x="12611744" y="1490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EC422FBD-0D68-47A0-BE86-85E752C0B44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CF8C05CA-55F7-44E8-A1E8-3C467E5477F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6D47B00F-D43F-41BC-909C-776C9EA0FFA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137F3449-5BDB-435A-A6D1-50C9C0C8FBE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D6AAAFFC-E7D5-4EB3-9028-21B19CB3B07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23C3AE7E-F6BD-4348-A31A-B9D8E22F70A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27FE5CED-1114-484E-8BEE-EA3786EEEFC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AF1B7127-CCCD-43CB-94A4-D5A8DF125F4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F956C3A-0C30-4952-9A9B-594635DB585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6B1E9AC-F56C-4DF3-94CE-0545C2E6DF5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5" name="直線コネクタ 694">
          <a:extLst>
            <a:ext uri="{FF2B5EF4-FFF2-40B4-BE49-F238E27FC236}">
              <a16:creationId xmlns:a16="http://schemas.microsoft.com/office/drawing/2014/main" id="{29BE9CEA-5071-48A5-A849-71CA5CBF1CCE}"/>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6" name="テキスト ボックス 695">
          <a:extLst>
            <a:ext uri="{FF2B5EF4-FFF2-40B4-BE49-F238E27FC236}">
              <a16:creationId xmlns:a16="http://schemas.microsoft.com/office/drawing/2014/main" id="{57690C77-2A8D-4728-83C4-F0E7BF19FF0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7" name="直線コネクタ 696">
          <a:extLst>
            <a:ext uri="{FF2B5EF4-FFF2-40B4-BE49-F238E27FC236}">
              <a16:creationId xmlns:a16="http://schemas.microsoft.com/office/drawing/2014/main" id="{0C9D4317-3DC6-4F0F-85F4-D6E1B0748B1E}"/>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8" name="テキスト ボックス 697">
          <a:extLst>
            <a:ext uri="{FF2B5EF4-FFF2-40B4-BE49-F238E27FC236}">
              <a16:creationId xmlns:a16="http://schemas.microsoft.com/office/drawing/2014/main" id="{4CEE5FC3-141C-4585-B6C5-5144064D0A3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9" name="直線コネクタ 698">
          <a:extLst>
            <a:ext uri="{FF2B5EF4-FFF2-40B4-BE49-F238E27FC236}">
              <a16:creationId xmlns:a16="http://schemas.microsoft.com/office/drawing/2014/main" id="{9F40125D-7679-43C7-B0AB-29C080276188}"/>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00" name="テキスト ボックス 699">
          <a:extLst>
            <a:ext uri="{FF2B5EF4-FFF2-40B4-BE49-F238E27FC236}">
              <a16:creationId xmlns:a16="http://schemas.microsoft.com/office/drawing/2014/main" id="{E154F49C-656D-40BF-9017-99F7000E678A}"/>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1" name="直線コネクタ 700">
          <a:extLst>
            <a:ext uri="{FF2B5EF4-FFF2-40B4-BE49-F238E27FC236}">
              <a16:creationId xmlns:a16="http://schemas.microsoft.com/office/drawing/2014/main" id="{1D031095-0F7E-40E3-A7D3-28017F0065F5}"/>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2" name="テキスト ボックス 701">
          <a:extLst>
            <a:ext uri="{FF2B5EF4-FFF2-40B4-BE49-F238E27FC236}">
              <a16:creationId xmlns:a16="http://schemas.microsoft.com/office/drawing/2014/main" id="{DE1D668E-6783-4E81-9FEB-90D7A513BDD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3" name="直線コネクタ 702">
          <a:extLst>
            <a:ext uri="{FF2B5EF4-FFF2-40B4-BE49-F238E27FC236}">
              <a16:creationId xmlns:a16="http://schemas.microsoft.com/office/drawing/2014/main" id="{BD85BAE8-2D00-45C9-B2A6-55243A15C8E8}"/>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4" name="テキスト ボックス 703">
          <a:extLst>
            <a:ext uri="{FF2B5EF4-FFF2-40B4-BE49-F238E27FC236}">
              <a16:creationId xmlns:a16="http://schemas.microsoft.com/office/drawing/2014/main" id="{DC8387E8-CEED-4903-8981-2E6986F2C588}"/>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5" name="直線コネクタ 704">
          <a:extLst>
            <a:ext uri="{FF2B5EF4-FFF2-40B4-BE49-F238E27FC236}">
              <a16:creationId xmlns:a16="http://schemas.microsoft.com/office/drawing/2014/main" id="{0B2BC080-08BE-4482-91C3-17416388E70C}"/>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6" name="テキスト ボックス 705">
          <a:extLst>
            <a:ext uri="{FF2B5EF4-FFF2-40B4-BE49-F238E27FC236}">
              <a16:creationId xmlns:a16="http://schemas.microsoft.com/office/drawing/2014/main" id="{A84EEFC6-7ECA-4163-8F6F-8A323400874A}"/>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a:extLst>
            <a:ext uri="{FF2B5EF4-FFF2-40B4-BE49-F238E27FC236}">
              <a16:creationId xmlns:a16="http://schemas.microsoft.com/office/drawing/2014/main" id="{5F10BD74-314C-4026-9549-A870458F609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a:extLst>
            <a:ext uri="{FF2B5EF4-FFF2-40B4-BE49-F238E27FC236}">
              <a16:creationId xmlns:a16="http://schemas.microsoft.com/office/drawing/2014/main" id="{A1DA9378-5DE8-4F09-8642-FCA331393D9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児童館】&#10;一人当たり面積グラフ枠">
          <a:extLst>
            <a:ext uri="{FF2B5EF4-FFF2-40B4-BE49-F238E27FC236}">
              <a16:creationId xmlns:a16="http://schemas.microsoft.com/office/drawing/2014/main" id="{B0A22210-25F6-46EE-ABD6-F22FA810EB1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70757</xdr:rowOff>
    </xdr:to>
    <xdr:cxnSp macro="">
      <xdr:nvCxnSpPr>
        <xdr:cNvPr id="710" name="直線コネクタ 709">
          <a:extLst>
            <a:ext uri="{FF2B5EF4-FFF2-40B4-BE49-F238E27FC236}">
              <a16:creationId xmlns:a16="http://schemas.microsoft.com/office/drawing/2014/main" id="{BF902EFF-548A-4294-BB97-150EB7892D4E}"/>
            </a:ext>
          </a:extLst>
        </xdr:cNvPr>
        <xdr:cNvCxnSpPr/>
      </xdr:nvCxnSpPr>
      <xdr:spPr>
        <a:xfrm flipV="1">
          <a:off x="22160864" y="13389429"/>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11" name="【児童館】&#10;一人当たり面積最小値テキスト">
          <a:extLst>
            <a:ext uri="{FF2B5EF4-FFF2-40B4-BE49-F238E27FC236}">
              <a16:creationId xmlns:a16="http://schemas.microsoft.com/office/drawing/2014/main" id="{1BEA0023-832B-406D-8BC6-71F8B499243F}"/>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12" name="直線コネクタ 711">
          <a:extLst>
            <a:ext uri="{FF2B5EF4-FFF2-40B4-BE49-F238E27FC236}">
              <a16:creationId xmlns:a16="http://schemas.microsoft.com/office/drawing/2014/main" id="{131C2D8E-FA1A-4E3E-8F9A-853F5FB02ECB}"/>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713" name="【児童館】&#10;一人当たり面積最大値テキスト">
          <a:extLst>
            <a:ext uri="{FF2B5EF4-FFF2-40B4-BE49-F238E27FC236}">
              <a16:creationId xmlns:a16="http://schemas.microsoft.com/office/drawing/2014/main" id="{6578BCA9-234B-4434-A77E-3E9107C9AEF6}"/>
            </a:ext>
          </a:extLst>
        </xdr:cNvPr>
        <xdr:cNvSpPr txBox="1"/>
      </xdr:nvSpPr>
      <xdr:spPr>
        <a:xfrm>
          <a:off x="221996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714" name="直線コネクタ 713">
          <a:extLst>
            <a:ext uri="{FF2B5EF4-FFF2-40B4-BE49-F238E27FC236}">
              <a16:creationId xmlns:a16="http://schemas.microsoft.com/office/drawing/2014/main" id="{ACDF3135-3DCA-4B7E-8D56-F73EACC5BD24}"/>
            </a:ext>
          </a:extLst>
        </xdr:cNvPr>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5" name="【児童館】&#10;一人当たり面積平均値テキスト">
          <a:extLst>
            <a:ext uri="{FF2B5EF4-FFF2-40B4-BE49-F238E27FC236}">
              <a16:creationId xmlns:a16="http://schemas.microsoft.com/office/drawing/2014/main" id="{B02C9F98-5E40-480E-9D6A-B3CB4FD71223}"/>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6" name="フローチャート: 判断 715">
          <a:extLst>
            <a:ext uri="{FF2B5EF4-FFF2-40B4-BE49-F238E27FC236}">
              <a16:creationId xmlns:a16="http://schemas.microsoft.com/office/drawing/2014/main" id="{69B792E6-A9BC-4BC9-92C1-AF2524212FFA}"/>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55336</xdr:rowOff>
    </xdr:from>
    <xdr:to>
      <xdr:col>112</xdr:col>
      <xdr:colOff>38100</xdr:colOff>
      <xdr:row>83</xdr:row>
      <xdr:rowOff>156936</xdr:rowOff>
    </xdr:to>
    <xdr:sp macro="" textlink="">
      <xdr:nvSpPr>
        <xdr:cNvPr id="717" name="フローチャート: 判断 716">
          <a:extLst>
            <a:ext uri="{FF2B5EF4-FFF2-40B4-BE49-F238E27FC236}">
              <a16:creationId xmlns:a16="http://schemas.microsoft.com/office/drawing/2014/main" id="{56B0F827-865C-4683-8A9F-9697A633397C}"/>
            </a:ext>
          </a:extLst>
        </xdr:cNvPr>
        <xdr:cNvSpPr/>
      </xdr:nvSpPr>
      <xdr:spPr>
        <a:xfrm>
          <a:off x="21272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718" name="フローチャート: 判断 717">
          <a:extLst>
            <a:ext uri="{FF2B5EF4-FFF2-40B4-BE49-F238E27FC236}">
              <a16:creationId xmlns:a16="http://schemas.microsoft.com/office/drawing/2014/main" id="{F55A57E3-A757-460A-A8AF-EFFC121A36BB}"/>
            </a:ext>
          </a:extLst>
        </xdr:cNvPr>
        <xdr:cNvSpPr/>
      </xdr:nvSpPr>
      <xdr:spPr>
        <a:xfrm>
          <a:off x="20383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719" name="フローチャート: 判断 718">
          <a:extLst>
            <a:ext uri="{FF2B5EF4-FFF2-40B4-BE49-F238E27FC236}">
              <a16:creationId xmlns:a16="http://schemas.microsoft.com/office/drawing/2014/main" id="{B707BD6E-974A-4F56-9C77-764371C38818}"/>
            </a:ext>
          </a:extLst>
        </xdr:cNvPr>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142421</xdr:rowOff>
    </xdr:from>
    <xdr:to>
      <xdr:col>98</xdr:col>
      <xdr:colOff>38100</xdr:colOff>
      <xdr:row>84</xdr:row>
      <xdr:rowOff>72571</xdr:rowOff>
    </xdr:to>
    <xdr:sp macro="" textlink="">
      <xdr:nvSpPr>
        <xdr:cNvPr id="720" name="フローチャート: 判断 719">
          <a:extLst>
            <a:ext uri="{FF2B5EF4-FFF2-40B4-BE49-F238E27FC236}">
              <a16:creationId xmlns:a16="http://schemas.microsoft.com/office/drawing/2014/main" id="{545FB67C-2DD0-407F-A218-467F879F3DED}"/>
            </a:ext>
          </a:extLst>
        </xdr:cNvPr>
        <xdr:cNvSpPr/>
      </xdr:nvSpPr>
      <xdr:spPr>
        <a:xfrm>
          <a:off x="18605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A2AC3BF9-6F00-4485-A7B5-5D0084DC1B7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2F81A37B-2673-4686-91F9-61569EA6221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49A03960-E71B-462C-9D15-5DA08C31AEB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533AD158-E094-4A82-8A7A-3E688EC6E2C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6A7DC1B4-1F0E-4709-8E1C-1A7B1AA7122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28121</xdr:rowOff>
    </xdr:from>
    <xdr:to>
      <xdr:col>116</xdr:col>
      <xdr:colOff>114300</xdr:colOff>
      <xdr:row>85</xdr:row>
      <xdr:rowOff>129721</xdr:rowOff>
    </xdr:to>
    <xdr:sp macro="" textlink="">
      <xdr:nvSpPr>
        <xdr:cNvPr id="726" name="楕円 725">
          <a:extLst>
            <a:ext uri="{FF2B5EF4-FFF2-40B4-BE49-F238E27FC236}">
              <a16:creationId xmlns:a16="http://schemas.microsoft.com/office/drawing/2014/main" id="{D272E576-4FA4-41F9-A7ED-736DFCA50796}"/>
            </a:ext>
          </a:extLst>
        </xdr:cNvPr>
        <xdr:cNvSpPr/>
      </xdr:nvSpPr>
      <xdr:spPr>
        <a:xfrm>
          <a:off x="221107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6548</xdr:rowOff>
    </xdr:from>
    <xdr:ext cx="469744" cy="259045"/>
    <xdr:sp macro="" textlink="">
      <xdr:nvSpPr>
        <xdr:cNvPr id="727" name="【児童館】&#10;一人当たり面積該当値テキスト">
          <a:extLst>
            <a:ext uri="{FF2B5EF4-FFF2-40B4-BE49-F238E27FC236}">
              <a16:creationId xmlns:a16="http://schemas.microsoft.com/office/drawing/2014/main" id="{81BCD17F-AEF7-4CB0-8F6E-C248F630FC1C}"/>
            </a:ext>
          </a:extLst>
        </xdr:cNvPr>
        <xdr:cNvSpPr txBox="1"/>
      </xdr:nvSpPr>
      <xdr:spPr>
        <a:xfrm>
          <a:off x="22199600"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39007</xdr:rowOff>
    </xdr:from>
    <xdr:to>
      <xdr:col>112</xdr:col>
      <xdr:colOff>38100</xdr:colOff>
      <xdr:row>85</xdr:row>
      <xdr:rowOff>140607</xdr:rowOff>
    </xdr:to>
    <xdr:sp macro="" textlink="">
      <xdr:nvSpPr>
        <xdr:cNvPr id="728" name="楕円 727">
          <a:extLst>
            <a:ext uri="{FF2B5EF4-FFF2-40B4-BE49-F238E27FC236}">
              <a16:creationId xmlns:a16="http://schemas.microsoft.com/office/drawing/2014/main" id="{00FCDDD9-E739-4A13-B756-E588F9E5476A}"/>
            </a:ext>
          </a:extLst>
        </xdr:cNvPr>
        <xdr:cNvSpPr/>
      </xdr:nvSpPr>
      <xdr:spPr>
        <a:xfrm>
          <a:off x="212725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78921</xdr:rowOff>
    </xdr:from>
    <xdr:to>
      <xdr:col>116</xdr:col>
      <xdr:colOff>63500</xdr:colOff>
      <xdr:row>85</xdr:row>
      <xdr:rowOff>89807</xdr:rowOff>
    </xdr:to>
    <xdr:cxnSp macro="">
      <xdr:nvCxnSpPr>
        <xdr:cNvPr id="729" name="直線コネクタ 728">
          <a:extLst>
            <a:ext uri="{FF2B5EF4-FFF2-40B4-BE49-F238E27FC236}">
              <a16:creationId xmlns:a16="http://schemas.microsoft.com/office/drawing/2014/main" id="{DA961A5A-5F2A-409D-859B-6D6E1C7C50A1}"/>
            </a:ext>
          </a:extLst>
        </xdr:cNvPr>
        <xdr:cNvCxnSpPr/>
      </xdr:nvCxnSpPr>
      <xdr:spPr>
        <a:xfrm flipV="1">
          <a:off x="21323300" y="146521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39007</xdr:rowOff>
    </xdr:from>
    <xdr:to>
      <xdr:col>107</xdr:col>
      <xdr:colOff>101600</xdr:colOff>
      <xdr:row>85</xdr:row>
      <xdr:rowOff>140607</xdr:rowOff>
    </xdr:to>
    <xdr:sp macro="" textlink="">
      <xdr:nvSpPr>
        <xdr:cNvPr id="730" name="楕円 729">
          <a:extLst>
            <a:ext uri="{FF2B5EF4-FFF2-40B4-BE49-F238E27FC236}">
              <a16:creationId xmlns:a16="http://schemas.microsoft.com/office/drawing/2014/main" id="{46B64E63-1DDE-44BD-B0B9-55EA72AF3DB7}"/>
            </a:ext>
          </a:extLst>
        </xdr:cNvPr>
        <xdr:cNvSpPr/>
      </xdr:nvSpPr>
      <xdr:spPr>
        <a:xfrm>
          <a:off x="203835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89807</xdr:rowOff>
    </xdr:from>
    <xdr:to>
      <xdr:col>111</xdr:col>
      <xdr:colOff>177800</xdr:colOff>
      <xdr:row>85</xdr:row>
      <xdr:rowOff>89807</xdr:rowOff>
    </xdr:to>
    <xdr:cxnSp macro="">
      <xdr:nvCxnSpPr>
        <xdr:cNvPr id="731" name="直線コネクタ 730">
          <a:extLst>
            <a:ext uri="{FF2B5EF4-FFF2-40B4-BE49-F238E27FC236}">
              <a16:creationId xmlns:a16="http://schemas.microsoft.com/office/drawing/2014/main" id="{84D5E1E6-CAD9-4878-B783-19007B95A72B}"/>
            </a:ext>
          </a:extLst>
        </xdr:cNvPr>
        <xdr:cNvCxnSpPr/>
      </xdr:nvCxnSpPr>
      <xdr:spPr>
        <a:xfrm>
          <a:off x="20434300" y="14663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49893</xdr:rowOff>
    </xdr:from>
    <xdr:to>
      <xdr:col>102</xdr:col>
      <xdr:colOff>165100</xdr:colOff>
      <xdr:row>85</xdr:row>
      <xdr:rowOff>151493</xdr:rowOff>
    </xdr:to>
    <xdr:sp macro="" textlink="">
      <xdr:nvSpPr>
        <xdr:cNvPr id="732" name="楕円 731">
          <a:extLst>
            <a:ext uri="{FF2B5EF4-FFF2-40B4-BE49-F238E27FC236}">
              <a16:creationId xmlns:a16="http://schemas.microsoft.com/office/drawing/2014/main" id="{95D97DF3-57C6-4C08-9451-02C046D74D12}"/>
            </a:ext>
          </a:extLst>
        </xdr:cNvPr>
        <xdr:cNvSpPr/>
      </xdr:nvSpPr>
      <xdr:spPr>
        <a:xfrm>
          <a:off x="19494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89807</xdr:rowOff>
    </xdr:from>
    <xdr:to>
      <xdr:col>107</xdr:col>
      <xdr:colOff>50800</xdr:colOff>
      <xdr:row>85</xdr:row>
      <xdr:rowOff>100693</xdr:rowOff>
    </xdr:to>
    <xdr:cxnSp macro="">
      <xdr:nvCxnSpPr>
        <xdr:cNvPr id="733" name="直線コネクタ 732">
          <a:extLst>
            <a:ext uri="{FF2B5EF4-FFF2-40B4-BE49-F238E27FC236}">
              <a16:creationId xmlns:a16="http://schemas.microsoft.com/office/drawing/2014/main" id="{D737A64D-1DDF-4241-B512-4504048D73E7}"/>
            </a:ext>
          </a:extLst>
        </xdr:cNvPr>
        <xdr:cNvCxnSpPr/>
      </xdr:nvCxnSpPr>
      <xdr:spPr>
        <a:xfrm flipV="1">
          <a:off x="19545300" y="146630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49893</xdr:rowOff>
    </xdr:from>
    <xdr:to>
      <xdr:col>98</xdr:col>
      <xdr:colOff>38100</xdr:colOff>
      <xdr:row>85</xdr:row>
      <xdr:rowOff>151493</xdr:rowOff>
    </xdr:to>
    <xdr:sp macro="" textlink="">
      <xdr:nvSpPr>
        <xdr:cNvPr id="734" name="楕円 733">
          <a:extLst>
            <a:ext uri="{FF2B5EF4-FFF2-40B4-BE49-F238E27FC236}">
              <a16:creationId xmlns:a16="http://schemas.microsoft.com/office/drawing/2014/main" id="{7D58704D-3B09-42C6-B711-BC56692864D1}"/>
            </a:ext>
          </a:extLst>
        </xdr:cNvPr>
        <xdr:cNvSpPr/>
      </xdr:nvSpPr>
      <xdr:spPr>
        <a:xfrm>
          <a:off x="18605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100693</xdr:rowOff>
    </xdr:from>
    <xdr:to>
      <xdr:col>102</xdr:col>
      <xdr:colOff>114300</xdr:colOff>
      <xdr:row>85</xdr:row>
      <xdr:rowOff>100693</xdr:rowOff>
    </xdr:to>
    <xdr:cxnSp macro="">
      <xdr:nvCxnSpPr>
        <xdr:cNvPr id="735" name="直線コネクタ 734">
          <a:extLst>
            <a:ext uri="{FF2B5EF4-FFF2-40B4-BE49-F238E27FC236}">
              <a16:creationId xmlns:a16="http://schemas.microsoft.com/office/drawing/2014/main" id="{C2767818-F6DA-4C2D-BE2C-02DD30466848}"/>
            </a:ext>
          </a:extLst>
        </xdr:cNvPr>
        <xdr:cNvCxnSpPr/>
      </xdr:nvCxnSpPr>
      <xdr:spPr>
        <a:xfrm>
          <a:off x="186563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2013</xdr:rowOff>
    </xdr:from>
    <xdr:ext cx="469744" cy="259045"/>
    <xdr:sp macro="" textlink="">
      <xdr:nvSpPr>
        <xdr:cNvPr id="736" name="n_1aveValue【児童館】&#10;一人当たり面積">
          <a:extLst>
            <a:ext uri="{FF2B5EF4-FFF2-40B4-BE49-F238E27FC236}">
              <a16:creationId xmlns:a16="http://schemas.microsoft.com/office/drawing/2014/main" id="{EF5B3C61-745D-4BB4-B8AA-B7F7FD4C71F1}"/>
            </a:ext>
          </a:extLst>
        </xdr:cNvPr>
        <xdr:cNvSpPr txBox="1"/>
      </xdr:nvSpPr>
      <xdr:spPr>
        <a:xfrm>
          <a:off x="21075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737" name="n_2aveValue【児童館】&#10;一人当たり面積">
          <a:extLst>
            <a:ext uri="{FF2B5EF4-FFF2-40B4-BE49-F238E27FC236}">
              <a16:creationId xmlns:a16="http://schemas.microsoft.com/office/drawing/2014/main" id="{D614AEAE-563B-4A5F-830E-EAD81E92987D}"/>
            </a:ext>
          </a:extLst>
        </xdr:cNvPr>
        <xdr:cNvSpPr txBox="1"/>
      </xdr:nvSpPr>
      <xdr:spPr>
        <a:xfrm>
          <a:off x="20199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738" name="n_3aveValue【児童館】&#10;一人当たり面積">
          <a:extLst>
            <a:ext uri="{FF2B5EF4-FFF2-40B4-BE49-F238E27FC236}">
              <a16:creationId xmlns:a16="http://schemas.microsoft.com/office/drawing/2014/main" id="{2819BDBF-E9A2-45F8-89FA-C1DC9CB9CD93}"/>
            </a:ext>
          </a:extLst>
        </xdr:cNvPr>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89098</xdr:rowOff>
    </xdr:from>
    <xdr:ext cx="469744" cy="259045"/>
    <xdr:sp macro="" textlink="">
      <xdr:nvSpPr>
        <xdr:cNvPr id="739" name="n_4aveValue【児童館】&#10;一人当たり面積">
          <a:extLst>
            <a:ext uri="{FF2B5EF4-FFF2-40B4-BE49-F238E27FC236}">
              <a16:creationId xmlns:a16="http://schemas.microsoft.com/office/drawing/2014/main" id="{1504FF88-C757-45BD-A0B0-DB5003DEC909}"/>
            </a:ext>
          </a:extLst>
        </xdr:cNvPr>
        <xdr:cNvSpPr txBox="1"/>
      </xdr:nvSpPr>
      <xdr:spPr>
        <a:xfrm>
          <a:off x="18421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131734</xdr:rowOff>
    </xdr:from>
    <xdr:ext cx="469744" cy="259045"/>
    <xdr:sp macro="" textlink="">
      <xdr:nvSpPr>
        <xdr:cNvPr id="740" name="n_1mainValue【児童館】&#10;一人当たり面積">
          <a:extLst>
            <a:ext uri="{FF2B5EF4-FFF2-40B4-BE49-F238E27FC236}">
              <a16:creationId xmlns:a16="http://schemas.microsoft.com/office/drawing/2014/main" id="{540964A9-CECE-45C5-812A-9622734D23EC}"/>
            </a:ext>
          </a:extLst>
        </xdr:cNvPr>
        <xdr:cNvSpPr txBox="1"/>
      </xdr:nvSpPr>
      <xdr:spPr>
        <a:xfrm>
          <a:off x="21075727"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131734</xdr:rowOff>
    </xdr:from>
    <xdr:ext cx="469744" cy="259045"/>
    <xdr:sp macro="" textlink="">
      <xdr:nvSpPr>
        <xdr:cNvPr id="741" name="n_2mainValue【児童館】&#10;一人当たり面積">
          <a:extLst>
            <a:ext uri="{FF2B5EF4-FFF2-40B4-BE49-F238E27FC236}">
              <a16:creationId xmlns:a16="http://schemas.microsoft.com/office/drawing/2014/main" id="{48E98C2E-0167-41AE-89AE-F995185AD66C}"/>
            </a:ext>
          </a:extLst>
        </xdr:cNvPr>
        <xdr:cNvSpPr txBox="1"/>
      </xdr:nvSpPr>
      <xdr:spPr>
        <a:xfrm>
          <a:off x="20199427"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142620</xdr:rowOff>
    </xdr:from>
    <xdr:ext cx="469744" cy="259045"/>
    <xdr:sp macro="" textlink="">
      <xdr:nvSpPr>
        <xdr:cNvPr id="742" name="n_3mainValue【児童館】&#10;一人当たり面積">
          <a:extLst>
            <a:ext uri="{FF2B5EF4-FFF2-40B4-BE49-F238E27FC236}">
              <a16:creationId xmlns:a16="http://schemas.microsoft.com/office/drawing/2014/main" id="{4AC14771-ABCB-4DE5-B79F-9F721AEE92FD}"/>
            </a:ext>
          </a:extLst>
        </xdr:cNvPr>
        <xdr:cNvSpPr txBox="1"/>
      </xdr:nvSpPr>
      <xdr:spPr>
        <a:xfrm>
          <a:off x="19310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142620</xdr:rowOff>
    </xdr:from>
    <xdr:ext cx="469744" cy="259045"/>
    <xdr:sp macro="" textlink="">
      <xdr:nvSpPr>
        <xdr:cNvPr id="743" name="n_4mainValue【児童館】&#10;一人当たり面積">
          <a:extLst>
            <a:ext uri="{FF2B5EF4-FFF2-40B4-BE49-F238E27FC236}">
              <a16:creationId xmlns:a16="http://schemas.microsoft.com/office/drawing/2014/main" id="{F98C379C-5AEE-4EA6-9F3F-6E73A053BB2B}"/>
            </a:ext>
          </a:extLst>
        </xdr:cNvPr>
        <xdr:cNvSpPr txBox="1"/>
      </xdr:nvSpPr>
      <xdr:spPr>
        <a:xfrm>
          <a:off x="18421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77AE60C0-D2A3-493E-B9B9-AF929C2BB42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C0DECD30-26A7-43E5-92CF-214D03AAA5A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36BAC503-30C8-4B12-B96D-6EEDFE15ED0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D9FA4F90-A56B-4EAF-9CD8-3CE759F0D62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6FB8117B-9DB4-482C-8515-8D501A94C0F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4BDD0301-6C6C-40FD-B870-BE59F60ACD3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282017FE-84DA-4167-A0B4-1753490BC4E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7CCFFBA3-5C57-4CF4-ADD7-E622407788BC}"/>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2" name="正方形/長方形 751">
          <a:extLst>
            <a:ext uri="{FF2B5EF4-FFF2-40B4-BE49-F238E27FC236}">
              <a16:creationId xmlns:a16="http://schemas.microsoft.com/office/drawing/2014/main" id="{34232F98-6512-4DF3-BE94-3C08055197B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3" name="正方形/長方形 752">
          <a:extLst>
            <a:ext uri="{FF2B5EF4-FFF2-40B4-BE49-F238E27FC236}">
              <a16:creationId xmlns:a16="http://schemas.microsoft.com/office/drawing/2014/main" id="{09B3D960-5E53-4815-9F53-ACB3DE204BA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4" name="正方形/長方形 753">
          <a:extLst>
            <a:ext uri="{FF2B5EF4-FFF2-40B4-BE49-F238E27FC236}">
              <a16:creationId xmlns:a16="http://schemas.microsoft.com/office/drawing/2014/main" id="{A9F22956-B185-4ABA-A720-6BDB0AA3390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5" name="正方形/長方形 754">
          <a:extLst>
            <a:ext uri="{FF2B5EF4-FFF2-40B4-BE49-F238E27FC236}">
              <a16:creationId xmlns:a16="http://schemas.microsoft.com/office/drawing/2014/main" id="{BEF16B15-9BE2-4F40-827F-E13F34FE091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6" name="正方形/長方形 755">
          <a:extLst>
            <a:ext uri="{FF2B5EF4-FFF2-40B4-BE49-F238E27FC236}">
              <a16:creationId xmlns:a16="http://schemas.microsoft.com/office/drawing/2014/main" id="{FA8444F8-5396-4C3C-A3CE-B4A9C840096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7" name="正方形/長方形 756">
          <a:extLst>
            <a:ext uri="{FF2B5EF4-FFF2-40B4-BE49-F238E27FC236}">
              <a16:creationId xmlns:a16="http://schemas.microsoft.com/office/drawing/2014/main" id="{ECBC1428-3D6F-48DC-8759-B81A79B9B8C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8" name="正方形/長方形 757">
          <a:extLst>
            <a:ext uri="{FF2B5EF4-FFF2-40B4-BE49-F238E27FC236}">
              <a16:creationId xmlns:a16="http://schemas.microsoft.com/office/drawing/2014/main" id="{9EB98648-38C3-4C9A-BA26-F7F99D7FBBE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9" name="正方形/長方形 758">
          <a:extLst>
            <a:ext uri="{FF2B5EF4-FFF2-40B4-BE49-F238E27FC236}">
              <a16:creationId xmlns:a16="http://schemas.microsoft.com/office/drawing/2014/main" id="{8045E84E-9EEB-417F-ACAB-435E8043B3EB}"/>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56E10334-AA0F-49ED-85F0-EAC04C11968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0FABCAED-B9DC-40C4-ADB7-E2D66815FE4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25E8027D-0D54-4E32-A0A5-C47CC5262D7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と比較して、有形固定資産減価償却率が高くなっている施設は橋りょう・トンネル、認定こども園・幼稚園・保育園、児童館であり、逆に低くなっている施設は道路、公営住宅、学校施設である。橋りょう・トンネルについては、類似団体が令和５年度と比較し１．４％減少のに対し、当町では０．２％減少している。高度経済成長期に竣工したものが多く、今後も上昇する傾向にあるため、長寿命化計画に基づき改修等を行っていく予定である。児童館については、建築後４０年以上経過しており有形固定資産減価償却率は９４．９％と非常に高く、施設の老朽化が進行しているため、今後は個別施設計画に基づき計画的な修繕が必要となる。道路については、維持管理に必要な費用が増加し、今後も有形固定資産減価償却率は上昇していくものと見込まれる。公営住宅については、老朽化した施設の廃止や長寿命化改修工事を実施しているため有形固定資産減価償却率は低いものの、既存住宅の維持管理に必要な費用の増加に伴い上昇していくものと見込まれる。認定こども園・幼稚園・保育園については、平成２７年度に新たな認定こども園が完成し、４幼稚園と１保育所を統廃合したことで有形固定資産減価償却率は低くなっていたが、築年数が１０年を超え、今後も維持管理に必要な費用の増加に伴い上昇していくものと見込まれる。学校施設については、令和５年度から統合小学校長寿命化改修をしたため、当町では１５．１％減少した。学校施設については令和５年度までに統合中学校建設事業が完了し、令和７年度までに統合小学校の長寿命化改修も完了予定であるため、今後は上昇していくものと見込まれる。</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3FF5F9C-918E-4AA9-8A44-B3434CFBE2F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4E62BC3-FE68-4A2D-A8DD-758DC63539C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345D3B2-1D79-485A-9E8B-13EAFCDEE5A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0ABF8FC-89A5-4EAA-9EC1-F85E41D61E2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B09D1E9-4B4E-45CA-8995-01C18A3803F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ADE7950-A421-42BD-8268-1FCBCE9117D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CB9320C-4DFE-4484-A66D-CBF6961BA8D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1E8B892-AF5D-4E03-A455-CD940E1F286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A08DE64-7543-46F1-97A6-C586F913F35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500BA6C-4D61-45D2-B6ED-BE546C19295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F803C7-9A8E-480D-A389-43735BD5A47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3CC5872-F5E6-4D1D-B999-5B051B35D69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01E3474-68E9-4CEF-A0E8-F7D0CD92745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720332C-5CC9-4147-B421-D257BFD07FC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B3B9703-9FA1-4B4E-9EE8-C357951557C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8DB7EF0-564C-418E-BD8F-6A9DD3F0E8D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3B58FB8-140C-479D-9077-17471B678AF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103E313-472D-48D4-9C56-6DA55382EF7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CD12702-B57C-4C85-90E7-A30ED4DBFE7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39D9638-5DA5-4AA3-8FB2-F7208666742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C41212B-AFDF-417B-AB67-8A743997C1A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623535F-9ED9-41F6-A4E0-DFA6AAB0709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61AAA38-D8E4-4BF2-B342-0E425AF8D1D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B944BE7-C480-46E0-8008-A5D5F490F37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C26E706-FB17-43C6-A915-B2C7F8511EE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FF4D8B4-555B-4D2C-8932-61236058C29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C400678-D645-40D1-B9F2-1C902D54740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EE2D570-43D5-4E74-9520-4AE1F9B4EAE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98BADE4-F324-4A9B-8828-E1A12A0F411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AD48163-373A-4A1D-8AC2-875F2C57CA3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4BB31AD-9A84-43D4-B584-9EFA3A9110A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567FD8B-DBC0-44B2-A220-CF7F4F5A512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55FBB4E-132B-40F8-A9DC-BD4F3D1C758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4A5ECD2-5D30-40BB-A1BF-8B71FD437C6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529C42-EB9F-4AD5-A0E3-A7C2451C4B6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57FCBC5-CA82-4E91-BBF4-F5335AFCBED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B7E2E71-FB58-49D6-98FC-569217BFEFA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CEB99BD-3A00-4D87-9235-FAFDDF27287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6182234-BC09-4672-BA90-6D365BCFE89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083EA8D-6901-4B92-A7C7-4C5898C5E9B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19D273B-E1A1-42DE-AFD8-CB563D2B5D1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74A8FA8-BF5B-4EB3-B2B3-C898633B6CD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0B0E9A2-A562-44B1-AD84-CD23DD1B69CD}"/>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673F85BB-1798-4F1B-A7D4-D86873BD903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66B98F3-6C4D-496F-8809-D89847D17AED}"/>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6CB9859-18FC-4E58-A851-12C54666BCA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7512052-528B-4067-B164-862EC2F8F2AE}"/>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D4A0999-4EE8-4F11-A049-B01D60D07E74}"/>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22A2C45-8EF3-4783-B936-33B179BE14C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243B0B3-6C95-4DD5-BA13-83C77DC7F96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F697178-FC19-4CA3-B163-BEBFC7B84A3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9F6F20B-6610-4D91-887A-CD3AED6FE84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6E6244B-B243-46DD-A27B-7B722A25BAD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10AF7A4-23CC-454D-839D-D57A2C21ED4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746C6C6-D72E-41C7-ACF1-EC4B5672AE9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2541B53-8F93-42C9-9ACA-61657D10F79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54973</xdr:rowOff>
    </xdr:to>
    <xdr:cxnSp macro="">
      <xdr:nvCxnSpPr>
        <xdr:cNvPr id="58" name="直線コネクタ 57">
          <a:extLst>
            <a:ext uri="{FF2B5EF4-FFF2-40B4-BE49-F238E27FC236}">
              <a16:creationId xmlns:a16="http://schemas.microsoft.com/office/drawing/2014/main" id="{D4B263A2-0D0E-4D17-A63A-CC209A366422}"/>
            </a:ext>
          </a:extLst>
        </xdr:cNvPr>
        <xdr:cNvCxnSpPr/>
      </xdr:nvCxnSpPr>
      <xdr:spPr>
        <a:xfrm flipV="1">
          <a:off x="4634865" y="5660572"/>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58800</xdr:rowOff>
    </xdr:from>
    <xdr:ext cx="405111" cy="259045"/>
    <xdr:sp macro="" textlink="">
      <xdr:nvSpPr>
        <xdr:cNvPr id="59" name="【図書館】&#10;有形固定資産減価償却率最小値テキスト">
          <a:extLst>
            <a:ext uri="{FF2B5EF4-FFF2-40B4-BE49-F238E27FC236}">
              <a16:creationId xmlns:a16="http://schemas.microsoft.com/office/drawing/2014/main" id="{7C2B2796-0BC7-4355-9F63-50736DC0C082}"/>
            </a:ext>
          </a:extLst>
        </xdr:cNvPr>
        <xdr:cNvSpPr txBox="1"/>
      </xdr:nvSpPr>
      <xdr:spPr>
        <a:xfrm>
          <a:off x="4673600" y="725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54973</xdr:rowOff>
    </xdr:from>
    <xdr:to>
      <xdr:col>24</xdr:col>
      <xdr:colOff>152400</xdr:colOff>
      <xdr:row>42</xdr:row>
      <xdr:rowOff>54973</xdr:rowOff>
    </xdr:to>
    <xdr:cxnSp macro="">
      <xdr:nvCxnSpPr>
        <xdr:cNvPr id="60" name="直線コネクタ 59">
          <a:extLst>
            <a:ext uri="{FF2B5EF4-FFF2-40B4-BE49-F238E27FC236}">
              <a16:creationId xmlns:a16="http://schemas.microsoft.com/office/drawing/2014/main" id="{54C5FFE8-E67E-44AE-B330-5CE08A7B6E1A}"/>
            </a:ext>
          </a:extLst>
        </xdr:cNvPr>
        <xdr:cNvCxnSpPr/>
      </xdr:nvCxnSpPr>
      <xdr:spPr>
        <a:xfrm>
          <a:off x="4546600" y="725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a:extLst>
            <a:ext uri="{FF2B5EF4-FFF2-40B4-BE49-F238E27FC236}">
              <a16:creationId xmlns:a16="http://schemas.microsoft.com/office/drawing/2014/main" id="{AFBC36A3-FDE8-4240-9C83-DD6EC98822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9B480C9E-9B9C-49F8-83F5-4D72B2FC0992}"/>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5460</xdr:rowOff>
    </xdr:from>
    <xdr:ext cx="405111" cy="259045"/>
    <xdr:sp macro="" textlink="">
      <xdr:nvSpPr>
        <xdr:cNvPr id="63" name="【図書館】&#10;有形固定資産減価償却率平均値テキスト">
          <a:extLst>
            <a:ext uri="{FF2B5EF4-FFF2-40B4-BE49-F238E27FC236}">
              <a16:creationId xmlns:a16="http://schemas.microsoft.com/office/drawing/2014/main" id="{0DC8A4C4-7A2B-4D5D-A993-E1CBE2143FB8}"/>
            </a:ext>
          </a:extLst>
        </xdr:cNvPr>
        <xdr:cNvSpPr txBox="1"/>
      </xdr:nvSpPr>
      <xdr:spPr>
        <a:xfrm>
          <a:off x="4673600" y="634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27033</xdr:rowOff>
    </xdr:from>
    <xdr:to>
      <xdr:col>24</xdr:col>
      <xdr:colOff>114300</xdr:colOff>
      <xdr:row>37</xdr:row>
      <xdr:rowOff>128633</xdr:rowOff>
    </xdr:to>
    <xdr:sp macro="" textlink="">
      <xdr:nvSpPr>
        <xdr:cNvPr id="64" name="フローチャート: 判断 63">
          <a:extLst>
            <a:ext uri="{FF2B5EF4-FFF2-40B4-BE49-F238E27FC236}">
              <a16:creationId xmlns:a16="http://schemas.microsoft.com/office/drawing/2014/main" id="{17315F24-AF56-47F3-A1A0-57A3473C5AA8}"/>
            </a:ext>
          </a:extLst>
        </xdr:cNvPr>
        <xdr:cNvSpPr/>
      </xdr:nvSpPr>
      <xdr:spPr>
        <a:xfrm>
          <a:off x="4584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EC155CB7-DD54-459F-AFF8-42CE3B02AB8A}"/>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macro="" textlink="">
      <xdr:nvSpPr>
        <xdr:cNvPr id="66" name="フローチャート: 判断 65">
          <a:extLst>
            <a:ext uri="{FF2B5EF4-FFF2-40B4-BE49-F238E27FC236}">
              <a16:creationId xmlns:a16="http://schemas.microsoft.com/office/drawing/2014/main" id="{512F1C0D-B500-4B97-AD8F-5E3F82E9D382}"/>
            </a:ext>
          </a:extLst>
        </xdr:cNvPr>
        <xdr:cNvSpPr/>
      </xdr:nvSpPr>
      <xdr:spPr>
        <a:xfrm>
          <a:off x="2857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9072</xdr:rowOff>
    </xdr:from>
    <xdr:to>
      <xdr:col>10</xdr:col>
      <xdr:colOff>165100</xdr:colOff>
      <xdr:row>37</xdr:row>
      <xdr:rowOff>110672</xdr:rowOff>
    </xdr:to>
    <xdr:sp macro="" textlink="">
      <xdr:nvSpPr>
        <xdr:cNvPr id="67" name="フローチャート: 判断 66">
          <a:extLst>
            <a:ext uri="{FF2B5EF4-FFF2-40B4-BE49-F238E27FC236}">
              <a16:creationId xmlns:a16="http://schemas.microsoft.com/office/drawing/2014/main" id="{E5E1AAC0-B66B-4B99-B87F-D329B88FE620}"/>
            </a:ext>
          </a:extLst>
        </xdr:cNvPr>
        <xdr:cNvSpPr/>
      </xdr:nvSpPr>
      <xdr:spPr>
        <a:xfrm>
          <a:off x="1968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7439</xdr:rowOff>
    </xdr:from>
    <xdr:to>
      <xdr:col>6</xdr:col>
      <xdr:colOff>38100</xdr:colOff>
      <xdr:row>37</xdr:row>
      <xdr:rowOff>109039</xdr:rowOff>
    </xdr:to>
    <xdr:sp macro="" textlink="">
      <xdr:nvSpPr>
        <xdr:cNvPr id="68" name="フローチャート: 判断 67">
          <a:extLst>
            <a:ext uri="{FF2B5EF4-FFF2-40B4-BE49-F238E27FC236}">
              <a16:creationId xmlns:a16="http://schemas.microsoft.com/office/drawing/2014/main" id="{8A1795D6-4319-47EF-A2DC-726BBDC4611F}"/>
            </a:ext>
          </a:extLst>
        </xdr:cNvPr>
        <xdr:cNvSpPr/>
      </xdr:nvSpPr>
      <xdr:spPr>
        <a:xfrm>
          <a:off x="1079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29602EE-6784-45B7-86BC-D533F61783E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5297B94-FE5A-45D1-B989-8B21E8D933E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9AC16B4-38EE-4B18-827B-66451B57C13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CCDB262-6E80-4C78-A003-139B890D5E0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4DF530C-1BAF-4E5A-B976-682B65AC20C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138067</xdr:rowOff>
    </xdr:from>
    <xdr:to>
      <xdr:col>24</xdr:col>
      <xdr:colOff>114300</xdr:colOff>
      <xdr:row>36</xdr:row>
      <xdr:rowOff>68217</xdr:rowOff>
    </xdr:to>
    <xdr:sp macro="" textlink="">
      <xdr:nvSpPr>
        <xdr:cNvPr id="74" name="楕円 73">
          <a:extLst>
            <a:ext uri="{FF2B5EF4-FFF2-40B4-BE49-F238E27FC236}">
              <a16:creationId xmlns:a16="http://schemas.microsoft.com/office/drawing/2014/main" id="{5117D0D0-6EFB-4DE1-BB69-80DAEFAF2855}"/>
            </a:ext>
          </a:extLst>
        </xdr:cNvPr>
        <xdr:cNvSpPr/>
      </xdr:nvSpPr>
      <xdr:spPr>
        <a:xfrm>
          <a:off x="45847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160944</xdr:rowOff>
    </xdr:from>
    <xdr:ext cx="405111" cy="259045"/>
    <xdr:sp macro="" textlink="">
      <xdr:nvSpPr>
        <xdr:cNvPr id="75" name="【図書館】&#10;有形固定資産減価償却率該当値テキスト">
          <a:extLst>
            <a:ext uri="{FF2B5EF4-FFF2-40B4-BE49-F238E27FC236}">
              <a16:creationId xmlns:a16="http://schemas.microsoft.com/office/drawing/2014/main" id="{FE0D4A6C-E0DD-4974-9B64-CAABF1A8CD04}"/>
            </a:ext>
          </a:extLst>
        </xdr:cNvPr>
        <xdr:cNvSpPr txBox="1"/>
      </xdr:nvSpPr>
      <xdr:spPr>
        <a:xfrm>
          <a:off x="4673600" y="599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93980</xdr:rowOff>
    </xdr:from>
    <xdr:to>
      <xdr:col>20</xdr:col>
      <xdr:colOff>38100</xdr:colOff>
      <xdr:row>36</xdr:row>
      <xdr:rowOff>24130</xdr:rowOff>
    </xdr:to>
    <xdr:sp macro="" textlink="">
      <xdr:nvSpPr>
        <xdr:cNvPr id="76" name="楕円 75">
          <a:extLst>
            <a:ext uri="{FF2B5EF4-FFF2-40B4-BE49-F238E27FC236}">
              <a16:creationId xmlns:a16="http://schemas.microsoft.com/office/drawing/2014/main" id="{F00A4587-71B2-49C8-999A-5F277312A19A}"/>
            </a:ext>
          </a:extLst>
        </xdr:cNvPr>
        <xdr:cNvSpPr/>
      </xdr:nvSpPr>
      <xdr:spPr>
        <a:xfrm>
          <a:off x="37465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144780</xdr:rowOff>
    </xdr:from>
    <xdr:to>
      <xdr:col>24</xdr:col>
      <xdr:colOff>63500</xdr:colOff>
      <xdr:row>36</xdr:row>
      <xdr:rowOff>17417</xdr:rowOff>
    </xdr:to>
    <xdr:cxnSp macro="">
      <xdr:nvCxnSpPr>
        <xdr:cNvPr id="77" name="直線コネクタ 76">
          <a:extLst>
            <a:ext uri="{FF2B5EF4-FFF2-40B4-BE49-F238E27FC236}">
              <a16:creationId xmlns:a16="http://schemas.microsoft.com/office/drawing/2014/main" id="{E7A2B937-A091-40C6-B3BB-5F0C6FAF8480}"/>
            </a:ext>
          </a:extLst>
        </xdr:cNvPr>
        <xdr:cNvCxnSpPr/>
      </xdr:nvCxnSpPr>
      <xdr:spPr>
        <a:xfrm>
          <a:off x="3797300" y="614553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49893</xdr:rowOff>
    </xdr:from>
    <xdr:to>
      <xdr:col>15</xdr:col>
      <xdr:colOff>101600</xdr:colOff>
      <xdr:row>35</xdr:row>
      <xdr:rowOff>151493</xdr:rowOff>
    </xdr:to>
    <xdr:sp macro="" textlink="">
      <xdr:nvSpPr>
        <xdr:cNvPr id="78" name="楕円 77">
          <a:extLst>
            <a:ext uri="{FF2B5EF4-FFF2-40B4-BE49-F238E27FC236}">
              <a16:creationId xmlns:a16="http://schemas.microsoft.com/office/drawing/2014/main" id="{FD61316D-F289-4F5A-8F87-634C37CB3301}"/>
            </a:ext>
          </a:extLst>
        </xdr:cNvPr>
        <xdr:cNvSpPr/>
      </xdr:nvSpPr>
      <xdr:spPr>
        <a:xfrm>
          <a:off x="2857500" y="605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100693</xdr:rowOff>
    </xdr:from>
    <xdr:to>
      <xdr:col>19</xdr:col>
      <xdr:colOff>177800</xdr:colOff>
      <xdr:row>35</xdr:row>
      <xdr:rowOff>144780</xdr:rowOff>
    </xdr:to>
    <xdr:cxnSp macro="">
      <xdr:nvCxnSpPr>
        <xdr:cNvPr id="79" name="直線コネクタ 78">
          <a:extLst>
            <a:ext uri="{FF2B5EF4-FFF2-40B4-BE49-F238E27FC236}">
              <a16:creationId xmlns:a16="http://schemas.microsoft.com/office/drawing/2014/main" id="{FB7D8C0E-C2AB-4D08-9EFD-8E99E142BBB7}"/>
            </a:ext>
          </a:extLst>
        </xdr:cNvPr>
        <xdr:cNvCxnSpPr/>
      </xdr:nvCxnSpPr>
      <xdr:spPr>
        <a:xfrm>
          <a:off x="2908300" y="610144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5806</xdr:rowOff>
    </xdr:from>
    <xdr:to>
      <xdr:col>10</xdr:col>
      <xdr:colOff>165100</xdr:colOff>
      <xdr:row>35</xdr:row>
      <xdr:rowOff>107406</xdr:rowOff>
    </xdr:to>
    <xdr:sp macro="" textlink="">
      <xdr:nvSpPr>
        <xdr:cNvPr id="80" name="楕円 79">
          <a:extLst>
            <a:ext uri="{FF2B5EF4-FFF2-40B4-BE49-F238E27FC236}">
              <a16:creationId xmlns:a16="http://schemas.microsoft.com/office/drawing/2014/main" id="{67AE39E9-BC99-4730-B3BD-EBA2FEE18F7C}"/>
            </a:ext>
          </a:extLst>
        </xdr:cNvPr>
        <xdr:cNvSpPr/>
      </xdr:nvSpPr>
      <xdr:spPr>
        <a:xfrm>
          <a:off x="1968500" y="600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56606</xdr:rowOff>
    </xdr:from>
    <xdr:to>
      <xdr:col>15</xdr:col>
      <xdr:colOff>50800</xdr:colOff>
      <xdr:row>35</xdr:row>
      <xdr:rowOff>100693</xdr:rowOff>
    </xdr:to>
    <xdr:cxnSp macro="">
      <xdr:nvCxnSpPr>
        <xdr:cNvPr id="81" name="直線コネクタ 80">
          <a:extLst>
            <a:ext uri="{FF2B5EF4-FFF2-40B4-BE49-F238E27FC236}">
              <a16:creationId xmlns:a16="http://schemas.microsoft.com/office/drawing/2014/main" id="{A40BBA69-AEB6-4DEC-B8EC-31B98A06C8F6}"/>
            </a:ext>
          </a:extLst>
        </xdr:cNvPr>
        <xdr:cNvCxnSpPr/>
      </xdr:nvCxnSpPr>
      <xdr:spPr>
        <a:xfrm>
          <a:off x="2019300" y="605735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133169</xdr:rowOff>
    </xdr:from>
    <xdr:to>
      <xdr:col>6</xdr:col>
      <xdr:colOff>38100</xdr:colOff>
      <xdr:row>35</xdr:row>
      <xdr:rowOff>63319</xdr:rowOff>
    </xdr:to>
    <xdr:sp macro="" textlink="">
      <xdr:nvSpPr>
        <xdr:cNvPr id="82" name="楕円 81">
          <a:extLst>
            <a:ext uri="{FF2B5EF4-FFF2-40B4-BE49-F238E27FC236}">
              <a16:creationId xmlns:a16="http://schemas.microsoft.com/office/drawing/2014/main" id="{CEF411A9-F54F-498A-8C82-240F913FA659}"/>
            </a:ext>
          </a:extLst>
        </xdr:cNvPr>
        <xdr:cNvSpPr/>
      </xdr:nvSpPr>
      <xdr:spPr>
        <a:xfrm>
          <a:off x="1079500" y="59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12519</xdr:rowOff>
    </xdr:from>
    <xdr:to>
      <xdr:col>10</xdr:col>
      <xdr:colOff>114300</xdr:colOff>
      <xdr:row>35</xdr:row>
      <xdr:rowOff>56606</xdr:rowOff>
    </xdr:to>
    <xdr:cxnSp macro="">
      <xdr:nvCxnSpPr>
        <xdr:cNvPr id="83" name="直線コネクタ 82">
          <a:extLst>
            <a:ext uri="{FF2B5EF4-FFF2-40B4-BE49-F238E27FC236}">
              <a16:creationId xmlns:a16="http://schemas.microsoft.com/office/drawing/2014/main" id="{80E3C8C2-C068-43AD-913B-92A52FB80CE0}"/>
            </a:ext>
          </a:extLst>
        </xdr:cNvPr>
        <xdr:cNvCxnSpPr/>
      </xdr:nvCxnSpPr>
      <xdr:spPr>
        <a:xfrm>
          <a:off x="1130300" y="601326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158949</xdr:rowOff>
    </xdr:from>
    <xdr:ext cx="405111" cy="259045"/>
    <xdr:sp macro="" textlink="">
      <xdr:nvSpPr>
        <xdr:cNvPr id="84" name="n_1aveValue【図書館】&#10;有形固定資産減価償却率">
          <a:extLst>
            <a:ext uri="{FF2B5EF4-FFF2-40B4-BE49-F238E27FC236}">
              <a16:creationId xmlns:a16="http://schemas.microsoft.com/office/drawing/2014/main" id="{3AB8C142-3780-4380-99A0-4EB995052BFE}"/>
            </a:ext>
          </a:extLst>
        </xdr:cNvPr>
        <xdr:cNvSpPr txBox="1"/>
      </xdr:nvSpPr>
      <xdr:spPr>
        <a:xfrm>
          <a:off x="3582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111596</xdr:rowOff>
    </xdr:from>
    <xdr:ext cx="405111" cy="259045"/>
    <xdr:sp macro="" textlink="">
      <xdr:nvSpPr>
        <xdr:cNvPr id="85" name="n_2aveValue【図書館】&#10;有形固定資産減価償却率">
          <a:extLst>
            <a:ext uri="{FF2B5EF4-FFF2-40B4-BE49-F238E27FC236}">
              <a16:creationId xmlns:a16="http://schemas.microsoft.com/office/drawing/2014/main" id="{8CBE8573-FB60-46C0-93CC-1B4CCA731C16}"/>
            </a:ext>
          </a:extLst>
        </xdr:cNvPr>
        <xdr:cNvSpPr txBox="1"/>
      </xdr:nvSpPr>
      <xdr:spPr>
        <a:xfrm>
          <a:off x="2705744" y="6455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101799</xdr:rowOff>
    </xdr:from>
    <xdr:ext cx="405111" cy="259045"/>
    <xdr:sp macro="" textlink="">
      <xdr:nvSpPr>
        <xdr:cNvPr id="86" name="n_3aveValue【図書館】&#10;有形固定資産減価償却率">
          <a:extLst>
            <a:ext uri="{FF2B5EF4-FFF2-40B4-BE49-F238E27FC236}">
              <a16:creationId xmlns:a16="http://schemas.microsoft.com/office/drawing/2014/main" id="{04246AB3-8746-437C-A311-8367A42035A1}"/>
            </a:ext>
          </a:extLst>
        </xdr:cNvPr>
        <xdr:cNvSpPr txBox="1"/>
      </xdr:nvSpPr>
      <xdr:spPr>
        <a:xfrm>
          <a:off x="1816744" y="644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100166</xdr:rowOff>
    </xdr:from>
    <xdr:ext cx="405111" cy="259045"/>
    <xdr:sp macro="" textlink="">
      <xdr:nvSpPr>
        <xdr:cNvPr id="87" name="n_4aveValue【図書館】&#10;有形固定資産減価償却率">
          <a:extLst>
            <a:ext uri="{FF2B5EF4-FFF2-40B4-BE49-F238E27FC236}">
              <a16:creationId xmlns:a16="http://schemas.microsoft.com/office/drawing/2014/main" id="{29F80074-C975-4A8B-9347-7432ACCA3CD4}"/>
            </a:ext>
          </a:extLst>
        </xdr:cNvPr>
        <xdr:cNvSpPr txBox="1"/>
      </xdr:nvSpPr>
      <xdr:spPr>
        <a:xfrm>
          <a:off x="927744" y="644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40657</xdr:rowOff>
    </xdr:from>
    <xdr:ext cx="405111" cy="259045"/>
    <xdr:sp macro="" textlink="">
      <xdr:nvSpPr>
        <xdr:cNvPr id="88" name="n_1mainValue【図書館】&#10;有形固定資産減価償却率">
          <a:extLst>
            <a:ext uri="{FF2B5EF4-FFF2-40B4-BE49-F238E27FC236}">
              <a16:creationId xmlns:a16="http://schemas.microsoft.com/office/drawing/2014/main" id="{CAB2D1AB-9227-452E-841E-D3B97EB9B1C8}"/>
            </a:ext>
          </a:extLst>
        </xdr:cNvPr>
        <xdr:cNvSpPr txBox="1"/>
      </xdr:nvSpPr>
      <xdr:spPr>
        <a:xfrm>
          <a:off x="358204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168020</xdr:rowOff>
    </xdr:from>
    <xdr:ext cx="405111" cy="259045"/>
    <xdr:sp macro="" textlink="">
      <xdr:nvSpPr>
        <xdr:cNvPr id="89" name="n_2mainValue【図書館】&#10;有形固定資産減価償却率">
          <a:extLst>
            <a:ext uri="{FF2B5EF4-FFF2-40B4-BE49-F238E27FC236}">
              <a16:creationId xmlns:a16="http://schemas.microsoft.com/office/drawing/2014/main" id="{6B3E9E94-C9C9-45CB-A1F2-69D48A4A018C}"/>
            </a:ext>
          </a:extLst>
        </xdr:cNvPr>
        <xdr:cNvSpPr txBox="1"/>
      </xdr:nvSpPr>
      <xdr:spPr>
        <a:xfrm>
          <a:off x="2705744" y="582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123933</xdr:rowOff>
    </xdr:from>
    <xdr:ext cx="405111" cy="259045"/>
    <xdr:sp macro="" textlink="">
      <xdr:nvSpPr>
        <xdr:cNvPr id="90" name="n_3mainValue【図書館】&#10;有形固定資産減価償却率">
          <a:extLst>
            <a:ext uri="{FF2B5EF4-FFF2-40B4-BE49-F238E27FC236}">
              <a16:creationId xmlns:a16="http://schemas.microsoft.com/office/drawing/2014/main" id="{AAE50388-F58F-484F-B8AE-DF13BFC5536C}"/>
            </a:ext>
          </a:extLst>
        </xdr:cNvPr>
        <xdr:cNvSpPr txBox="1"/>
      </xdr:nvSpPr>
      <xdr:spPr>
        <a:xfrm>
          <a:off x="1816744" y="578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79846</xdr:rowOff>
    </xdr:from>
    <xdr:ext cx="405111" cy="259045"/>
    <xdr:sp macro="" textlink="">
      <xdr:nvSpPr>
        <xdr:cNvPr id="91" name="n_4mainValue【図書館】&#10;有形固定資産減価償却率">
          <a:extLst>
            <a:ext uri="{FF2B5EF4-FFF2-40B4-BE49-F238E27FC236}">
              <a16:creationId xmlns:a16="http://schemas.microsoft.com/office/drawing/2014/main" id="{648264B0-79EE-4B39-84A7-DDFEC2E49ED6}"/>
            </a:ext>
          </a:extLst>
        </xdr:cNvPr>
        <xdr:cNvSpPr txBox="1"/>
      </xdr:nvSpPr>
      <xdr:spPr>
        <a:xfrm>
          <a:off x="927744" y="573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704552B-C355-48B6-97BC-4E1C5CFC1BE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1503E82-128B-4580-BF89-4961253E74D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A89F3D6-A2D7-4508-A7E6-1E57F1CE61C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00E27ED-8FE0-401E-81FE-E129E33478C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BFFC1D5-71B5-492F-94A4-F6DE331D64B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305DD59-7AEC-4907-9F6F-96729EF0115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5DE44F0-B15C-46E3-9770-516077EAC23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956DEC9-8E06-469D-9643-0A8A32396C8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6B60EB6-ED6A-4B62-B0B3-9BC9112E440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0CFE57E-10FB-4C07-9F01-65347DF89E9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5F0FA624-4400-4DCE-8291-5FEA4184CB9F}"/>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57BA4AE1-39EE-419E-8FE4-0F445757C622}"/>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4BF41B7-4916-4C0B-8E08-47976ACAFC95}"/>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757F7E6E-1A40-49CB-AFA5-7D791E576E4D}"/>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CD994E46-61E6-4026-9FE2-D66C5F56F7EF}"/>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EABDE084-A98E-4213-AEA1-19D0C52C03E7}"/>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2B90C8C-2980-4B82-9B12-CB77002BDC29}"/>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A72F8268-2BB5-4648-BB2A-5CE24524F6D6}"/>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CCC9FAFA-0232-48C0-8FEB-8204BA852D06}"/>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E834A741-B741-46A9-8190-DF65487C0E3C}"/>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20D0E70D-0A44-4A9B-8509-C0EEB4E9C72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8BF5AE42-47F3-40F8-80EA-91BE09AE0D5B}"/>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7158D834-CA4B-4177-BF62-2A8D1DF02B5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26CD3A60-12C1-46DD-B073-97D3173A530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2D41042-9187-47A3-B617-AE8B6735D00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166007</xdr:rowOff>
    </xdr:from>
    <xdr:to>
      <xdr:col>54</xdr:col>
      <xdr:colOff>189865</xdr:colOff>
      <xdr:row>42</xdr:row>
      <xdr:rowOff>56606</xdr:rowOff>
    </xdr:to>
    <xdr:cxnSp macro="">
      <xdr:nvCxnSpPr>
        <xdr:cNvPr id="117" name="直線コネクタ 116">
          <a:extLst>
            <a:ext uri="{FF2B5EF4-FFF2-40B4-BE49-F238E27FC236}">
              <a16:creationId xmlns:a16="http://schemas.microsoft.com/office/drawing/2014/main" id="{367045F6-01CA-47CD-8413-21434864C7DC}"/>
            </a:ext>
          </a:extLst>
        </xdr:cNvPr>
        <xdr:cNvCxnSpPr/>
      </xdr:nvCxnSpPr>
      <xdr:spPr>
        <a:xfrm flipV="1">
          <a:off x="10476865"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60433</xdr:rowOff>
    </xdr:from>
    <xdr:ext cx="469744" cy="259045"/>
    <xdr:sp macro="" textlink="">
      <xdr:nvSpPr>
        <xdr:cNvPr id="118" name="【図書館】&#10;一人当たり面積最小値テキスト">
          <a:extLst>
            <a:ext uri="{FF2B5EF4-FFF2-40B4-BE49-F238E27FC236}">
              <a16:creationId xmlns:a16="http://schemas.microsoft.com/office/drawing/2014/main" id="{7F4D516F-253E-4470-90B3-AA401B3DC325}"/>
            </a:ext>
          </a:extLst>
        </xdr:cNvPr>
        <xdr:cNvSpPr txBox="1"/>
      </xdr:nvSpPr>
      <xdr:spPr>
        <a:xfrm>
          <a:off x="10515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56606</xdr:rowOff>
    </xdr:from>
    <xdr:to>
      <xdr:col>55</xdr:col>
      <xdr:colOff>88900</xdr:colOff>
      <xdr:row>42</xdr:row>
      <xdr:rowOff>56606</xdr:rowOff>
    </xdr:to>
    <xdr:cxnSp macro="">
      <xdr:nvCxnSpPr>
        <xdr:cNvPr id="119" name="直線コネクタ 118">
          <a:extLst>
            <a:ext uri="{FF2B5EF4-FFF2-40B4-BE49-F238E27FC236}">
              <a16:creationId xmlns:a16="http://schemas.microsoft.com/office/drawing/2014/main" id="{24853841-0DD2-4CA3-A27E-91E8AB96B83B}"/>
            </a:ext>
          </a:extLst>
        </xdr:cNvPr>
        <xdr:cNvCxnSpPr/>
      </xdr:nvCxnSpPr>
      <xdr:spPr>
        <a:xfrm>
          <a:off x="10388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112684</xdr:rowOff>
    </xdr:from>
    <xdr:ext cx="469744" cy="259045"/>
    <xdr:sp macro="" textlink="">
      <xdr:nvSpPr>
        <xdr:cNvPr id="120" name="【図書館】&#10;一人当たり面積最大値テキスト">
          <a:extLst>
            <a:ext uri="{FF2B5EF4-FFF2-40B4-BE49-F238E27FC236}">
              <a16:creationId xmlns:a16="http://schemas.microsoft.com/office/drawing/2014/main" id="{4EF4CEB4-32C9-439A-B920-C7E1DF6F8D9B}"/>
            </a:ext>
          </a:extLst>
        </xdr:cNvPr>
        <xdr:cNvSpPr txBox="1"/>
      </xdr:nvSpPr>
      <xdr:spPr>
        <a:xfrm>
          <a:off x="10515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166007</xdr:rowOff>
    </xdr:from>
    <xdr:to>
      <xdr:col>55</xdr:col>
      <xdr:colOff>88900</xdr:colOff>
      <xdr:row>33</xdr:row>
      <xdr:rowOff>166007</xdr:rowOff>
    </xdr:to>
    <xdr:cxnSp macro="">
      <xdr:nvCxnSpPr>
        <xdr:cNvPr id="121" name="直線コネクタ 120">
          <a:extLst>
            <a:ext uri="{FF2B5EF4-FFF2-40B4-BE49-F238E27FC236}">
              <a16:creationId xmlns:a16="http://schemas.microsoft.com/office/drawing/2014/main" id="{7D1BD4C5-8FBD-4CDB-AAFB-0BB99277A57C}"/>
            </a:ext>
          </a:extLst>
        </xdr:cNvPr>
        <xdr:cNvCxnSpPr/>
      </xdr:nvCxnSpPr>
      <xdr:spPr>
        <a:xfrm>
          <a:off x="10388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61340</xdr:rowOff>
    </xdr:from>
    <xdr:ext cx="469744" cy="259045"/>
    <xdr:sp macro="" textlink="">
      <xdr:nvSpPr>
        <xdr:cNvPr id="122" name="【図書館】&#10;一人当たり面積平均値テキスト">
          <a:extLst>
            <a:ext uri="{FF2B5EF4-FFF2-40B4-BE49-F238E27FC236}">
              <a16:creationId xmlns:a16="http://schemas.microsoft.com/office/drawing/2014/main" id="{58D00722-AF4B-47A9-9446-13333F0E7837}"/>
            </a:ext>
          </a:extLst>
        </xdr:cNvPr>
        <xdr:cNvSpPr txBox="1"/>
      </xdr:nvSpPr>
      <xdr:spPr>
        <a:xfrm>
          <a:off x="10515600" y="674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38463</xdr:rowOff>
    </xdr:from>
    <xdr:to>
      <xdr:col>55</xdr:col>
      <xdr:colOff>50800</xdr:colOff>
      <xdr:row>40</xdr:row>
      <xdr:rowOff>140063</xdr:rowOff>
    </xdr:to>
    <xdr:sp macro="" textlink="">
      <xdr:nvSpPr>
        <xdr:cNvPr id="123" name="フローチャート: 判断 122">
          <a:extLst>
            <a:ext uri="{FF2B5EF4-FFF2-40B4-BE49-F238E27FC236}">
              <a16:creationId xmlns:a16="http://schemas.microsoft.com/office/drawing/2014/main" id="{6DC285EF-5BEC-4030-853A-1BF443CED18D}"/>
            </a:ext>
          </a:extLst>
        </xdr:cNvPr>
        <xdr:cNvSpPr/>
      </xdr:nvSpPr>
      <xdr:spPr>
        <a:xfrm>
          <a:off x="10426700" y="689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48260</xdr:rowOff>
    </xdr:from>
    <xdr:to>
      <xdr:col>50</xdr:col>
      <xdr:colOff>165100</xdr:colOff>
      <xdr:row>40</xdr:row>
      <xdr:rowOff>149860</xdr:rowOff>
    </xdr:to>
    <xdr:sp macro="" textlink="">
      <xdr:nvSpPr>
        <xdr:cNvPr id="124" name="フローチャート: 判断 123">
          <a:extLst>
            <a:ext uri="{FF2B5EF4-FFF2-40B4-BE49-F238E27FC236}">
              <a16:creationId xmlns:a16="http://schemas.microsoft.com/office/drawing/2014/main" id="{B4A017E0-A1B4-42ED-B12E-560B56FDE8B0}"/>
            </a:ext>
          </a:extLst>
        </xdr:cNvPr>
        <xdr:cNvSpPr/>
      </xdr:nvSpPr>
      <xdr:spPr>
        <a:xfrm>
          <a:off x="9588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51526</xdr:rowOff>
    </xdr:from>
    <xdr:to>
      <xdr:col>46</xdr:col>
      <xdr:colOff>38100</xdr:colOff>
      <xdr:row>40</xdr:row>
      <xdr:rowOff>153126</xdr:rowOff>
    </xdr:to>
    <xdr:sp macro="" textlink="">
      <xdr:nvSpPr>
        <xdr:cNvPr id="125" name="フローチャート: 判断 124">
          <a:extLst>
            <a:ext uri="{FF2B5EF4-FFF2-40B4-BE49-F238E27FC236}">
              <a16:creationId xmlns:a16="http://schemas.microsoft.com/office/drawing/2014/main" id="{76EC47F5-EA1C-4895-A57C-7E405C25CCF3}"/>
            </a:ext>
          </a:extLst>
        </xdr:cNvPr>
        <xdr:cNvSpPr/>
      </xdr:nvSpPr>
      <xdr:spPr>
        <a:xfrm>
          <a:off x="8699500" y="690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61323</xdr:rowOff>
    </xdr:from>
    <xdr:to>
      <xdr:col>41</xdr:col>
      <xdr:colOff>101600</xdr:colOff>
      <xdr:row>40</xdr:row>
      <xdr:rowOff>162923</xdr:rowOff>
    </xdr:to>
    <xdr:sp macro="" textlink="">
      <xdr:nvSpPr>
        <xdr:cNvPr id="126" name="フローチャート: 判断 125">
          <a:extLst>
            <a:ext uri="{FF2B5EF4-FFF2-40B4-BE49-F238E27FC236}">
              <a16:creationId xmlns:a16="http://schemas.microsoft.com/office/drawing/2014/main" id="{A7D540DA-33A5-4BE3-90BA-06F5E2AB574E}"/>
            </a:ext>
          </a:extLst>
        </xdr:cNvPr>
        <xdr:cNvSpPr/>
      </xdr:nvSpPr>
      <xdr:spPr>
        <a:xfrm>
          <a:off x="7810500" y="691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84183</xdr:rowOff>
    </xdr:from>
    <xdr:to>
      <xdr:col>36</xdr:col>
      <xdr:colOff>165100</xdr:colOff>
      <xdr:row>41</xdr:row>
      <xdr:rowOff>14333</xdr:rowOff>
    </xdr:to>
    <xdr:sp macro="" textlink="">
      <xdr:nvSpPr>
        <xdr:cNvPr id="127" name="フローチャート: 判断 126">
          <a:extLst>
            <a:ext uri="{FF2B5EF4-FFF2-40B4-BE49-F238E27FC236}">
              <a16:creationId xmlns:a16="http://schemas.microsoft.com/office/drawing/2014/main" id="{F815C1F8-4F89-4939-9B75-42E59A41FCC4}"/>
            </a:ext>
          </a:extLst>
        </xdr:cNvPr>
        <xdr:cNvSpPr/>
      </xdr:nvSpPr>
      <xdr:spPr>
        <a:xfrm>
          <a:off x="6921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92F54CA-FAA0-4084-A26E-9B684734581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7D72C5C-E320-4C24-AC2A-02A0283AE65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9A7ACA1-3D7E-4CAC-B7D6-20AA1D0AAFC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3B90183-66A8-41AA-B3BF-351209C8A59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2F0EB48-34C1-44D0-832E-2CBB323D183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103777</xdr:rowOff>
    </xdr:from>
    <xdr:to>
      <xdr:col>55</xdr:col>
      <xdr:colOff>50800</xdr:colOff>
      <xdr:row>41</xdr:row>
      <xdr:rowOff>33927</xdr:rowOff>
    </xdr:to>
    <xdr:sp macro="" textlink="">
      <xdr:nvSpPr>
        <xdr:cNvPr id="133" name="楕円 132">
          <a:extLst>
            <a:ext uri="{FF2B5EF4-FFF2-40B4-BE49-F238E27FC236}">
              <a16:creationId xmlns:a16="http://schemas.microsoft.com/office/drawing/2014/main" id="{F0C714B9-D83E-41C5-866F-B63066D0B9A8}"/>
            </a:ext>
          </a:extLst>
        </xdr:cNvPr>
        <xdr:cNvSpPr/>
      </xdr:nvSpPr>
      <xdr:spPr>
        <a:xfrm>
          <a:off x="104267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82204</xdr:rowOff>
    </xdr:from>
    <xdr:ext cx="469744" cy="259045"/>
    <xdr:sp macro="" textlink="">
      <xdr:nvSpPr>
        <xdr:cNvPr id="134" name="【図書館】&#10;一人当たり面積該当値テキスト">
          <a:extLst>
            <a:ext uri="{FF2B5EF4-FFF2-40B4-BE49-F238E27FC236}">
              <a16:creationId xmlns:a16="http://schemas.microsoft.com/office/drawing/2014/main" id="{31866E8E-3145-4426-AF77-6C1709C44A12}"/>
            </a:ext>
          </a:extLst>
        </xdr:cNvPr>
        <xdr:cNvSpPr txBox="1"/>
      </xdr:nvSpPr>
      <xdr:spPr>
        <a:xfrm>
          <a:off x="10515600"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110309</xdr:rowOff>
    </xdr:from>
    <xdr:to>
      <xdr:col>50</xdr:col>
      <xdr:colOff>165100</xdr:colOff>
      <xdr:row>41</xdr:row>
      <xdr:rowOff>40459</xdr:rowOff>
    </xdr:to>
    <xdr:sp macro="" textlink="">
      <xdr:nvSpPr>
        <xdr:cNvPr id="135" name="楕円 134">
          <a:extLst>
            <a:ext uri="{FF2B5EF4-FFF2-40B4-BE49-F238E27FC236}">
              <a16:creationId xmlns:a16="http://schemas.microsoft.com/office/drawing/2014/main" id="{1C9B4AEA-B6B1-463A-9360-9F8151B86431}"/>
            </a:ext>
          </a:extLst>
        </xdr:cNvPr>
        <xdr:cNvSpPr/>
      </xdr:nvSpPr>
      <xdr:spPr>
        <a:xfrm>
          <a:off x="9588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154577</xdr:rowOff>
    </xdr:from>
    <xdr:to>
      <xdr:col>55</xdr:col>
      <xdr:colOff>0</xdr:colOff>
      <xdr:row>40</xdr:row>
      <xdr:rowOff>161109</xdr:rowOff>
    </xdr:to>
    <xdr:cxnSp macro="">
      <xdr:nvCxnSpPr>
        <xdr:cNvPr id="136" name="直線コネクタ 135">
          <a:extLst>
            <a:ext uri="{FF2B5EF4-FFF2-40B4-BE49-F238E27FC236}">
              <a16:creationId xmlns:a16="http://schemas.microsoft.com/office/drawing/2014/main" id="{1F9EB969-A024-4C0C-BC4F-1FCC4C84AD98}"/>
            </a:ext>
          </a:extLst>
        </xdr:cNvPr>
        <xdr:cNvCxnSpPr/>
      </xdr:nvCxnSpPr>
      <xdr:spPr>
        <a:xfrm flipV="1">
          <a:off x="9639300" y="701257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116840</xdr:rowOff>
    </xdr:from>
    <xdr:to>
      <xdr:col>46</xdr:col>
      <xdr:colOff>38100</xdr:colOff>
      <xdr:row>41</xdr:row>
      <xdr:rowOff>46990</xdr:rowOff>
    </xdr:to>
    <xdr:sp macro="" textlink="">
      <xdr:nvSpPr>
        <xdr:cNvPr id="137" name="楕円 136">
          <a:extLst>
            <a:ext uri="{FF2B5EF4-FFF2-40B4-BE49-F238E27FC236}">
              <a16:creationId xmlns:a16="http://schemas.microsoft.com/office/drawing/2014/main" id="{8E4F9B7A-66B9-4CB9-BB3B-F62B0A169713}"/>
            </a:ext>
          </a:extLst>
        </xdr:cNvPr>
        <xdr:cNvSpPr/>
      </xdr:nvSpPr>
      <xdr:spPr>
        <a:xfrm>
          <a:off x="8699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161109</xdr:rowOff>
    </xdr:from>
    <xdr:to>
      <xdr:col>50</xdr:col>
      <xdr:colOff>114300</xdr:colOff>
      <xdr:row>40</xdr:row>
      <xdr:rowOff>167640</xdr:rowOff>
    </xdr:to>
    <xdr:cxnSp macro="">
      <xdr:nvCxnSpPr>
        <xdr:cNvPr id="138" name="直線コネクタ 137">
          <a:extLst>
            <a:ext uri="{FF2B5EF4-FFF2-40B4-BE49-F238E27FC236}">
              <a16:creationId xmlns:a16="http://schemas.microsoft.com/office/drawing/2014/main" id="{961ECDA6-888B-4163-B0AD-AB4CF80B5453}"/>
            </a:ext>
          </a:extLst>
        </xdr:cNvPr>
        <xdr:cNvCxnSpPr/>
      </xdr:nvCxnSpPr>
      <xdr:spPr>
        <a:xfrm flipV="1">
          <a:off x="8750300" y="70191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123372</xdr:rowOff>
    </xdr:from>
    <xdr:to>
      <xdr:col>41</xdr:col>
      <xdr:colOff>101600</xdr:colOff>
      <xdr:row>41</xdr:row>
      <xdr:rowOff>53522</xdr:rowOff>
    </xdr:to>
    <xdr:sp macro="" textlink="">
      <xdr:nvSpPr>
        <xdr:cNvPr id="139" name="楕円 138">
          <a:extLst>
            <a:ext uri="{FF2B5EF4-FFF2-40B4-BE49-F238E27FC236}">
              <a16:creationId xmlns:a16="http://schemas.microsoft.com/office/drawing/2014/main" id="{715E0F7D-67C1-46E2-B206-8E11AEC3FBAF}"/>
            </a:ext>
          </a:extLst>
        </xdr:cNvPr>
        <xdr:cNvSpPr/>
      </xdr:nvSpPr>
      <xdr:spPr>
        <a:xfrm>
          <a:off x="78105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167640</xdr:rowOff>
    </xdr:from>
    <xdr:to>
      <xdr:col>45</xdr:col>
      <xdr:colOff>177800</xdr:colOff>
      <xdr:row>41</xdr:row>
      <xdr:rowOff>2722</xdr:rowOff>
    </xdr:to>
    <xdr:cxnSp macro="">
      <xdr:nvCxnSpPr>
        <xdr:cNvPr id="140" name="直線コネクタ 139">
          <a:extLst>
            <a:ext uri="{FF2B5EF4-FFF2-40B4-BE49-F238E27FC236}">
              <a16:creationId xmlns:a16="http://schemas.microsoft.com/office/drawing/2014/main" id="{AC5A4442-478B-4987-BAD6-298845BCFB9B}"/>
            </a:ext>
          </a:extLst>
        </xdr:cNvPr>
        <xdr:cNvCxnSpPr/>
      </xdr:nvCxnSpPr>
      <xdr:spPr>
        <a:xfrm flipV="1">
          <a:off x="7861300" y="702564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126637</xdr:rowOff>
    </xdr:from>
    <xdr:to>
      <xdr:col>36</xdr:col>
      <xdr:colOff>165100</xdr:colOff>
      <xdr:row>41</xdr:row>
      <xdr:rowOff>56787</xdr:rowOff>
    </xdr:to>
    <xdr:sp macro="" textlink="">
      <xdr:nvSpPr>
        <xdr:cNvPr id="141" name="楕円 140">
          <a:extLst>
            <a:ext uri="{FF2B5EF4-FFF2-40B4-BE49-F238E27FC236}">
              <a16:creationId xmlns:a16="http://schemas.microsoft.com/office/drawing/2014/main" id="{7A40BF4B-B56C-4E2F-9BCA-6E741483C460}"/>
            </a:ext>
          </a:extLst>
        </xdr:cNvPr>
        <xdr:cNvSpPr/>
      </xdr:nvSpPr>
      <xdr:spPr>
        <a:xfrm>
          <a:off x="6921500" y="698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2722</xdr:rowOff>
    </xdr:from>
    <xdr:to>
      <xdr:col>41</xdr:col>
      <xdr:colOff>50800</xdr:colOff>
      <xdr:row>41</xdr:row>
      <xdr:rowOff>5987</xdr:rowOff>
    </xdr:to>
    <xdr:cxnSp macro="">
      <xdr:nvCxnSpPr>
        <xdr:cNvPr id="142" name="直線コネクタ 141">
          <a:extLst>
            <a:ext uri="{FF2B5EF4-FFF2-40B4-BE49-F238E27FC236}">
              <a16:creationId xmlns:a16="http://schemas.microsoft.com/office/drawing/2014/main" id="{EE964F8E-BB27-4018-8CA9-81FF9DBE0E32}"/>
            </a:ext>
          </a:extLst>
        </xdr:cNvPr>
        <xdr:cNvCxnSpPr/>
      </xdr:nvCxnSpPr>
      <xdr:spPr>
        <a:xfrm flipV="1">
          <a:off x="6972300" y="70321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166387</xdr:rowOff>
    </xdr:from>
    <xdr:ext cx="469744" cy="259045"/>
    <xdr:sp macro="" textlink="">
      <xdr:nvSpPr>
        <xdr:cNvPr id="143" name="n_1aveValue【図書館】&#10;一人当たり面積">
          <a:extLst>
            <a:ext uri="{FF2B5EF4-FFF2-40B4-BE49-F238E27FC236}">
              <a16:creationId xmlns:a16="http://schemas.microsoft.com/office/drawing/2014/main" id="{88C46E43-F9FE-46E2-9187-EFAC342DA7D3}"/>
            </a:ext>
          </a:extLst>
        </xdr:cNvPr>
        <xdr:cNvSpPr txBox="1"/>
      </xdr:nvSpPr>
      <xdr:spPr>
        <a:xfrm>
          <a:off x="9391727"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169653</xdr:rowOff>
    </xdr:from>
    <xdr:ext cx="469744" cy="259045"/>
    <xdr:sp macro="" textlink="">
      <xdr:nvSpPr>
        <xdr:cNvPr id="144" name="n_2aveValue【図書館】&#10;一人当たり面積">
          <a:extLst>
            <a:ext uri="{FF2B5EF4-FFF2-40B4-BE49-F238E27FC236}">
              <a16:creationId xmlns:a16="http://schemas.microsoft.com/office/drawing/2014/main" id="{EBD544AB-A592-40F7-8DB8-955B9E36EF7C}"/>
            </a:ext>
          </a:extLst>
        </xdr:cNvPr>
        <xdr:cNvSpPr txBox="1"/>
      </xdr:nvSpPr>
      <xdr:spPr>
        <a:xfrm>
          <a:off x="8515427" y="668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8000</xdr:rowOff>
    </xdr:from>
    <xdr:ext cx="469744" cy="259045"/>
    <xdr:sp macro="" textlink="">
      <xdr:nvSpPr>
        <xdr:cNvPr id="145" name="n_3aveValue【図書館】&#10;一人当たり面積">
          <a:extLst>
            <a:ext uri="{FF2B5EF4-FFF2-40B4-BE49-F238E27FC236}">
              <a16:creationId xmlns:a16="http://schemas.microsoft.com/office/drawing/2014/main" id="{66241883-FD47-4CF4-9E49-F4C51057A3CE}"/>
            </a:ext>
          </a:extLst>
        </xdr:cNvPr>
        <xdr:cNvSpPr txBox="1"/>
      </xdr:nvSpPr>
      <xdr:spPr>
        <a:xfrm>
          <a:off x="7626427" y="6694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30860</xdr:rowOff>
    </xdr:from>
    <xdr:ext cx="469744" cy="259045"/>
    <xdr:sp macro="" textlink="">
      <xdr:nvSpPr>
        <xdr:cNvPr id="146" name="n_4aveValue【図書館】&#10;一人当たり面積">
          <a:extLst>
            <a:ext uri="{FF2B5EF4-FFF2-40B4-BE49-F238E27FC236}">
              <a16:creationId xmlns:a16="http://schemas.microsoft.com/office/drawing/2014/main" id="{77B5D2DA-2F18-4766-A849-0862D3DFBCA4}"/>
            </a:ext>
          </a:extLst>
        </xdr:cNvPr>
        <xdr:cNvSpPr txBox="1"/>
      </xdr:nvSpPr>
      <xdr:spPr>
        <a:xfrm>
          <a:off x="6737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31586</xdr:rowOff>
    </xdr:from>
    <xdr:ext cx="469744" cy="259045"/>
    <xdr:sp macro="" textlink="">
      <xdr:nvSpPr>
        <xdr:cNvPr id="147" name="n_1mainValue【図書館】&#10;一人当たり面積">
          <a:extLst>
            <a:ext uri="{FF2B5EF4-FFF2-40B4-BE49-F238E27FC236}">
              <a16:creationId xmlns:a16="http://schemas.microsoft.com/office/drawing/2014/main" id="{FA436C3E-2F53-4263-90F7-3EF2735E5720}"/>
            </a:ext>
          </a:extLst>
        </xdr:cNvPr>
        <xdr:cNvSpPr txBox="1"/>
      </xdr:nvSpPr>
      <xdr:spPr>
        <a:xfrm>
          <a:off x="9391727" y="706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38117</xdr:rowOff>
    </xdr:from>
    <xdr:ext cx="469744" cy="259045"/>
    <xdr:sp macro="" textlink="">
      <xdr:nvSpPr>
        <xdr:cNvPr id="148" name="n_2mainValue【図書館】&#10;一人当たり面積">
          <a:extLst>
            <a:ext uri="{FF2B5EF4-FFF2-40B4-BE49-F238E27FC236}">
              <a16:creationId xmlns:a16="http://schemas.microsoft.com/office/drawing/2014/main" id="{4C9D6BF4-AFAA-4FF5-86F5-2D800CA91EA0}"/>
            </a:ext>
          </a:extLst>
        </xdr:cNvPr>
        <xdr:cNvSpPr txBox="1"/>
      </xdr:nvSpPr>
      <xdr:spPr>
        <a:xfrm>
          <a:off x="8515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44649</xdr:rowOff>
    </xdr:from>
    <xdr:ext cx="469744" cy="259045"/>
    <xdr:sp macro="" textlink="">
      <xdr:nvSpPr>
        <xdr:cNvPr id="149" name="n_3mainValue【図書館】&#10;一人当たり面積">
          <a:extLst>
            <a:ext uri="{FF2B5EF4-FFF2-40B4-BE49-F238E27FC236}">
              <a16:creationId xmlns:a16="http://schemas.microsoft.com/office/drawing/2014/main" id="{F3487FC0-DD2E-49EC-A683-E53965EB6C94}"/>
            </a:ext>
          </a:extLst>
        </xdr:cNvPr>
        <xdr:cNvSpPr txBox="1"/>
      </xdr:nvSpPr>
      <xdr:spPr>
        <a:xfrm>
          <a:off x="7626427" y="707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47914</xdr:rowOff>
    </xdr:from>
    <xdr:ext cx="469744" cy="259045"/>
    <xdr:sp macro="" textlink="">
      <xdr:nvSpPr>
        <xdr:cNvPr id="150" name="n_4mainValue【図書館】&#10;一人当たり面積">
          <a:extLst>
            <a:ext uri="{FF2B5EF4-FFF2-40B4-BE49-F238E27FC236}">
              <a16:creationId xmlns:a16="http://schemas.microsoft.com/office/drawing/2014/main" id="{84EF7460-FB52-411C-815E-930068B7754D}"/>
            </a:ext>
          </a:extLst>
        </xdr:cNvPr>
        <xdr:cNvSpPr txBox="1"/>
      </xdr:nvSpPr>
      <xdr:spPr>
        <a:xfrm>
          <a:off x="6737427" y="707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28BF12B5-ABC6-4D84-9819-4A1D14BFC07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E6183EC3-BA11-41FB-BA17-6A9F84D243D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29031CF9-2CAC-490E-8EF9-E4FFF044D50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6907B7FD-4D86-4225-AEAA-A252F67E478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F0AE629F-B631-4AB6-B72A-9ED93EFFAB4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2906C7B4-6A6F-4D3C-A399-E8EC0CBFFBD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4B287FA0-F142-4893-B2A4-CAC4917E8E9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F0D48846-5650-4B0C-924B-37CFB140106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94ED5BD3-9AD8-49E3-AC14-6FEEC1D14C4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E47D90B2-98A1-44B9-A17F-6E0F23B51EC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5EC2F783-4EC2-4DD1-A6C1-FAA28AB3398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7CFA9085-D5B6-4B21-9441-0BA5D748CE9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E9A42FD8-1605-4E30-8C50-B0E0DAA95CE6}"/>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487AA4F4-5875-46F7-8EA2-F2BB8E1B185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5812D155-A2E3-402C-A42C-1CB04DA01D9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4899BF84-ACC3-4367-9714-801BF5A32217}"/>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45224A9C-3364-45CB-BEFE-CC5C05749C7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3BE96EAB-EAF1-4CFD-8132-A0087B04A50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80398502-58E7-4F78-9970-3B393C7E0DC4}"/>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CFBA23B2-BBB3-4936-A1E2-D3E697FB3E48}"/>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8B4232D-14DF-440E-9243-72A4D2162024}"/>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37428300-7F27-4458-8D7C-93ABAC52BA6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A5B2C4B5-D6B9-48DC-89AE-238330654FB2}"/>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62C0C37E-58A5-4C2B-BFD0-281D7FFBE30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154305</xdr:rowOff>
    </xdr:from>
    <xdr:to>
      <xdr:col>24</xdr:col>
      <xdr:colOff>62865</xdr:colOff>
      <xdr:row>64</xdr:row>
      <xdr:rowOff>76200</xdr:rowOff>
    </xdr:to>
    <xdr:cxnSp macro="">
      <xdr:nvCxnSpPr>
        <xdr:cNvPr id="175" name="直線コネクタ 174">
          <a:extLst>
            <a:ext uri="{FF2B5EF4-FFF2-40B4-BE49-F238E27FC236}">
              <a16:creationId xmlns:a16="http://schemas.microsoft.com/office/drawing/2014/main" id="{2B66EA37-36A2-4069-A084-E17325587B18}"/>
            </a:ext>
          </a:extLst>
        </xdr:cNvPr>
        <xdr:cNvCxnSpPr/>
      </xdr:nvCxnSpPr>
      <xdr:spPr>
        <a:xfrm flipV="1">
          <a:off x="4634865" y="941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773DBAA4-0DBC-4B9E-8044-224A6966BD83}"/>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a:extLst>
            <a:ext uri="{FF2B5EF4-FFF2-40B4-BE49-F238E27FC236}">
              <a16:creationId xmlns:a16="http://schemas.microsoft.com/office/drawing/2014/main" id="{3AC7616B-4F6B-4FAB-8E32-9BD326161F7F}"/>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100982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C783440-66B3-4A11-B821-6C32232010C4}"/>
            </a:ext>
          </a:extLst>
        </xdr:cNvPr>
        <xdr:cNvSpPr txBox="1"/>
      </xdr:nvSpPr>
      <xdr:spPr>
        <a:xfrm>
          <a:off x="4673600" y="918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154305</xdr:rowOff>
    </xdr:from>
    <xdr:to>
      <xdr:col>24</xdr:col>
      <xdr:colOff>152400</xdr:colOff>
      <xdr:row>54</xdr:row>
      <xdr:rowOff>154305</xdr:rowOff>
    </xdr:to>
    <xdr:cxnSp macro="">
      <xdr:nvCxnSpPr>
        <xdr:cNvPr id="179" name="直線コネクタ 178">
          <a:extLst>
            <a:ext uri="{FF2B5EF4-FFF2-40B4-BE49-F238E27FC236}">
              <a16:creationId xmlns:a16="http://schemas.microsoft.com/office/drawing/2014/main" id="{37BBABC7-FB87-4FC3-8BE0-6A87847C9783}"/>
            </a:ext>
          </a:extLst>
        </xdr:cNvPr>
        <xdr:cNvCxnSpPr/>
      </xdr:nvCxnSpPr>
      <xdr:spPr>
        <a:xfrm>
          <a:off x="4546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574113BF-F1BD-4411-9076-05F5AFFC6D40}"/>
            </a:ext>
          </a:extLst>
        </xdr:cNvPr>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81" name="フローチャート: 判断 180">
          <a:extLst>
            <a:ext uri="{FF2B5EF4-FFF2-40B4-BE49-F238E27FC236}">
              <a16:creationId xmlns:a16="http://schemas.microsoft.com/office/drawing/2014/main" id="{552BC4C5-062C-432E-AF81-25C3AE1265E5}"/>
            </a:ext>
          </a:extLst>
        </xdr:cNvPr>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107315</xdr:rowOff>
    </xdr:from>
    <xdr:to>
      <xdr:col>20</xdr:col>
      <xdr:colOff>38100</xdr:colOff>
      <xdr:row>61</xdr:row>
      <xdr:rowOff>37465</xdr:rowOff>
    </xdr:to>
    <xdr:sp macro="" textlink="">
      <xdr:nvSpPr>
        <xdr:cNvPr id="182" name="フローチャート: 判断 181">
          <a:extLst>
            <a:ext uri="{FF2B5EF4-FFF2-40B4-BE49-F238E27FC236}">
              <a16:creationId xmlns:a16="http://schemas.microsoft.com/office/drawing/2014/main" id="{5A9141DE-5613-4583-BD5F-12730574A13B}"/>
            </a:ext>
          </a:extLst>
        </xdr:cNvPr>
        <xdr:cNvSpPr/>
      </xdr:nvSpPr>
      <xdr:spPr>
        <a:xfrm>
          <a:off x="37465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69215</xdr:rowOff>
    </xdr:from>
    <xdr:to>
      <xdr:col>15</xdr:col>
      <xdr:colOff>101600</xdr:colOff>
      <xdr:row>60</xdr:row>
      <xdr:rowOff>170815</xdr:rowOff>
    </xdr:to>
    <xdr:sp macro="" textlink="">
      <xdr:nvSpPr>
        <xdr:cNvPr id="183" name="フローチャート: 判断 182">
          <a:extLst>
            <a:ext uri="{FF2B5EF4-FFF2-40B4-BE49-F238E27FC236}">
              <a16:creationId xmlns:a16="http://schemas.microsoft.com/office/drawing/2014/main" id="{38D51EB9-BD89-4AF4-AEFB-F5D5751A3D78}"/>
            </a:ext>
          </a:extLst>
        </xdr:cNvPr>
        <xdr:cNvSpPr/>
      </xdr:nvSpPr>
      <xdr:spPr>
        <a:xfrm>
          <a:off x="2857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86360</xdr:rowOff>
    </xdr:from>
    <xdr:to>
      <xdr:col>10</xdr:col>
      <xdr:colOff>165100</xdr:colOff>
      <xdr:row>61</xdr:row>
      <xdr:rowOff>16510</xdr:rowOff>
    </xdr:to>
    <xdr:sp macro="" textlink="">
      <xdr:nvSpPr>
        <xdr:cNvPr id="184" name="フローチャート: 判断 183">
          <a:extLst>
            <a:ext uri="{FF2B5EF4-FFF2-40B4-BE49-F238E27FC236}">
              <a16:creationId xmlns:a16="http://schemas.microsoft.com/office/drawing/2014/main" id="{D789B443-3FFA-406F-9198-CEC7409C8531}"/>
            </a:ext>
          </a:extLst>
        </xdr:cNvPr>
        <xdr:cNvSpPr/>
      </xdr:nvSpPr>
      <xdr:spPr>
        <a:xfrm>
          <a:off x="1968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macro="" textlink="">
      <xdr:nvSpPr>
        <xdr:cNvPr id="185" name="フローチャート: 判断 184">
          <a:extLst>
            <a:ext uri="{FF2B5EF4-FFF2-40B4-BE49-F238E27FC236}">
              <a16:creationId xmlns:a16="http://schemas.microsoft.com/office/drawing/2014/main" id="{74C51EB9-450E-4731-89CC-BD3886ACF465}"/>
            </a:ext>
          </a:extLst>
        </xdr:cNvPr>
        <xdr:cNvSpPr/>
      </xdr:nvSpPr>
      <xdr:spPr>
        <a:xfrm>
          <a:off x="1079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A383F80-411C-4D30-B36E-8FDFC7389DA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60694D2-00CD-4F0C-B500-C65BD5FA82F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6A6BF38-2DDF-4FC9-8F7F-B68A523E0D9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783931C-BEA0-4949-8A27-9EEDD75428A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ADF2449-C399-4C3E-BA13-FFDE250D6D5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122555</xdr:rowOff>
    </xdr:from>
    <xdr:to>
      <xdr:col>24</xdr:col>
      <xdr:colOff>114300</xdr:colOff>
      <xdr:row>61</xdr:row>
      <xdr:rowOff>52705</xdr:rowOff>
    </xdr:to>
    <xdr:sp macro="" textlink="">
      <xdr:nvSpPr>
        <xdr:cNvPr id="191" name="楕円 190">
          <a:extLst>
            <a:ext uri="{FF2B5EF4-FFF2-40B4-BE49-F238E27FC236}">
              <a16:creationId xmlns:a16="http://schemas.microsoft.com/office/drawing/2014/main" id="{9104941D-372E-4C9F-9645-C43BDCB48539}"/>
            </a:ext>
          </a:extLst>
        </xdr:cNvPr>
        <xdr:cNvSpPr/>
      </xdr:nvSpPr>
      <xdr:spPr>
        <a:xfrm>
          <a:off x="45847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100982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7BD26E3D-780C-4308-ABFC-76D5C307A4D0}"/>
            </a:ext>
          </a:extLst>
        </xdr:cNvPr>
        <xdr:cNvSpPr txBox="1"/>
      </xdr:nvSpPr>
      <xdr:spPr>
        <a:xfrm>
          <a:off x="4673600"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73025</xdr:rowOff>
    </xdr:from>
    <xdr:to>
      <xdr:col>20</xdr:col>
      <xdr:colOff>38100</xdr:colOff>
      <xdr:row>61</xdr:row>
      <xdr:rowOff>3175</xdr:rowOff>
    </xdr:to>
    <xdr:sp macro="" textlink="">
      <xdr:nvSpPr>
        <xdr:cNvPr id="193" name="楕円 192">
          <a:extLst>
            <a:ext uri="{FF2B5EF4-FFF2-40B4-BE49-F238E27FC236}">
              <a16:creationId xmlns:a16="http://schemas.microsoft.com/office/drawing/2014/main" id="{F6C614F6-017F-4203-9D82-B5347FD3D16F}"/>
            </a:ext>
          </a:extLst>
        </xdr:cNvPr>
        <xdr:cNvSpPr/>
      </xdr:nvSpPr>
      <xdr:spPr>
        <a:xfrm>
          <a:off x="3746500" y="1036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123825</xdr:rowOff>
    </xdr:from>
    <xdr:to>
      <xdr:col>24</xdr:col>
      <xdr:colOff>63500</xdr:colOff>
      <xdr:row>61</xdr:row>
      <xdr:rowOff>1905</xdr:rowOff>
    </xdr:to>
    <xdr:cxnSp macro="">
      <xdr:nvCxnSpPr>
        <xdr:cNvPr id="194" name="直線コネクタ 193">
          <a:extLst>
            <a:ext uri="{FF2B5EF4-FFF2-40B4-BE49-F238E27FC236}">
              <a16:creationId xmlns:a16="http://schemas.microsoft.com/office/drawing/2014/main" id="{ADD352F2-53E9-4E88-AB17-6E8CB58749E5}"/>
            </a:ext>
          </a:extLst>
        </xdr:cNvPr>
        <xdr:cNvCxnSpPr/>
      </xdr:nvCxnSpPr>
      <xdr:spPr>
        <a:xfrm>
          <a:off x="3797300" y="1041082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19685</xdr:rowOff>
    </xdr:from>
    <xdr:to>
      <xdr:col>15</xdr:col>
      <xdr:colOff>101600</xdr:colOff>
      <xdr:row>60</xdr:row>
      <xdr:rowOff>121285</xdr:rowOff>
    </xdr:to>
    <xdr:sp macro="" textlink="">
      <xdr:nvSpPr>
        <xdr:cNvPr id="195" name="楕円 194">
          <a:extLst>
            <a:ext uri="{FF2B5EF4-FFF2-40B4-BE49-F238E27FC236}">
              <a16:creationId xmlns:a16="http://schemas.microsoft.com/office/drawing/2014/main" id="{A564057C-0EFF-43BF-98BD-27AFCAA31535}"/>
            </a:ext>
          </a:extLst>
        </xdr:cNvPr>
        <xdr:cNvSpPr/>
      </xdr:nvSpPr>
      <xdr:spPr>
        <a:xfrm>
          <a:off x="28575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70485</xdr:rowOff>
    </xdr:from>
    <xdr:to>
      <xdr:col>19</xdr:col>
      <xdr:colOff>177800</xdr:colOff>
      <xdr:row>60</xdr:row>
      <xdr:rowOff>123825</xdr:rowOff>
    </xdr:to>
    <xdr:cxnSp macro="">
      <xdr:nvCxnSpPr>
        <xdr:cNvPr id="196" name="直線コネクタ 195">
          <a:extLst>
            <a:ext uri="{FF2B5EF4-FFF2-40B4-BE49-F238E27FC236}">
              <a16:creationId xmlns:a16="http://schemas.microsoft.com/office/drawing/2014/main" id="{0B058766-D1E4-401C-81EA-026168F37E66}"/>
            </a:ext>
          </a:extLst>
        </xdr:cNvPr>
        <xdr:cNvCxnSpPr/>
      </xdr:nvCxnSpPr>
      <xdr:spPr>
        <a:xfrm>
          <a:off x="2908300" y="1035748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139700</xdr:rowOff>
    </xdr:from>
    <xdr:to>
      <xdr:col>10</xdr:col>
      <xdr:colOff>165100</xdr:colOff>
      <xdr:row>60</xdr:row>
      <xdr:rowOff>69850</xdr:rowOff>
    </xdr:to>
    <xdr:sp macro="" textlink="">
      <xdr:nvSpPr>
        <xdr:cNvPr id="197" name="楕円 196">
          <a:extLst>
            <a:ext uri="{FF2B5EF4-FFF2-40B4-BE49-F238E27FC236}">
              <a16:creationId xmlns:a16="http://schemas.microsoft.com/office/drawing/2014/main" id="{D4D712BB-83E0-4DCC-897B-387AC55C2047}"/>
            </a:ext>
          </a:extLst>
        </xdr:cNvPr>
        <xdr:cNvSpPr/>
      </xdr:nvSpPr>
      <xdr:spPr>
        <a:xfrm>
          <a:off x="19685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19050</xdr:rowOff>
    </xdr:from>
    <xdr:to>
      <xdr:col>15</xdr:col>
      <xdr:colOff>50800</xdr:colOff>
      <xdr:row>60</xdr:row>
      <xdr:rowOff>70485</xdr:rowOff>
    </xdr:to>
    <xdr:cxnSp macro="">
      <xdr:nvCxnSpPr>
        <xdr:cNvPr id="198" name="直線コネクタ 197">
          <a:extLst>
            <a:ext uri="{FF2B5EF4-FFF2-40B4-BE49-F238E27FC236}">
              <a16:creationId xmlns:a16="http://schemas.microsoft.com/office/drawing/2014/main" id="{87B1410A-1465-4035-9547-3FF66673545C}"/>
            </a:ext>
          </a:extLst>
        </xdr:cNvPr>
        <xdr:cNvCxnSpPr/>
      </xdr:nvCxnSpPr>
      <xdr:spPr>
        <a:xfrm>
          <a:off x="2019300" y="1030605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88265</xdr:rowOff>
    </xdr:from>
    <xdr:to>
      <xdr:col>6</xdr:col>
      <xdr:colOff>38100</xdr:colOff>
      <xdr:row>60</xdr:row>
      <xdr:rowOff>18415</xdr:rowOff>
    </xdr:to>
    <xdr:sp macro="" textlink="">
      <xdr:nvSpPr>
        <xdr:cNvPr id="199" name="楕円 198">
          <a:extLst>
            <a:ext uri="{FF2B5EF4-FFF2-40B4-BE49-F238E27FC236}">
              <a16:creationId xmlns:a16="http://schemas.microsoft.com/office/drawing/2014/main" id="{81AC439A-9838-4CF3-8D4F-7A8C07A15BC6}"/>
            </a:ext>
          </a:extLst>
        </xdr:cNvPr>
        <xdr:cNvSpPr/>
      </xdr:nvSpPr>
      <xdr:spPr>
        <a:xfrm>
          <a:off x="1079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139065</xdr:rowOff>
    </xdr:from>
    <xdr:to>
      <xdr:col>10</xdr:col>
      <xdr:colOff>114300</xdr:colOff>
      <xdr:row>60</xdr:row>
      <xdr:rowOff>19050</xdr:rowOff>
    </xdr:to>
    <xdr:cxnSp macro="">
      <xdr:nvCxnSpPr>
        <xdr:cNvPr id="200" name="直線コネクタ 199">
          <a:extLst>
            <a:ext uri="{FF2B5EF4-FFF2-40B4-BE49-F238E27FC236}">
              <a16:creationId xmlns:a16="http://schemas.microsoft.com/office/drawing/2014/main" id="{ABA45860-8DB4-43E6-B797-A7782892D4D3}"/>
            </a:ext>
          </a:extLst>
        </xdr:cNvPr>
        <xdr:cNvCxnSpPr/>
      </xdr:nvCxnSpPr>
      <xdr:spPr>
        <a:xfrm>
          <a:off x="1130300" y="1025461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28592</xdr:rowOff>
    </xdr:from>
    <xdr:ext cx="405111" cy="259045"/>
    <xdr:sp macro="" textlink="">
      <xdr:nvSpPr>
        <xdr:cNvPr id="201" name="n_1aveValue【体育館・プール】&#10;有形固定資産減価償却率">
          <a:extLst>
            <a:ext uri="{FF2B5EF4-FFF2-40B4-BE49-F238E27FC236}">
              <a16:creationId xmlns:a16="http://schemas.microsoft.com/office/drawing/2014/main" id="{D7BD512B-4E22-41BB-AF17-3478806B7447}"/>
            </a:ext>
          </a:extLst>
        </xdr:cNvPr>
        <xdr:cNvSpPr txBox="1"/>
      </xdr:nvSpPr>
      <xdr:spPr>
        <a:xfrm>
          <a:off x="35820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161942</xdr:rowOff>
    </xdr:from>
    <xdr:ext cx="405111" cy="259045"/>
    <xdr:sp macro="" textlink="">
      <xdr:nvSpPr>
        <xdr:cNvPr id="202" name="n_2aveValue【体育館・プール】&#10;有形固定資産減価償却率">
          <a:extLst>
            <a:ext uri="{FF2B5EF4-FFF2-40B4-BE49-F238E27FC236}">
              <a16:creationId xmlns:a16="http://schemas.microsoft.com/office/drawing/2014/main" id="{4F8420E6-7209-4CD6-A077-6DAA05186FB4}"/>
            </a:ext>
          </a:extLst>
        </xdr:cNvPr>
        <xdr:cNvSpPr txBox="1"/>
      </xdr:nvSpPr>
      <xdr:spPr>
        <a:xfrm>
          <a:off x="2705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7637</xdr:rowOff>
    </xdr:from>
    <xdr:ext cx="405111" cy="259045"/>
    <xdr:sp macro="" textlink="">
      <xdr:nvSpPr>
        <xdr:cNvPr id="203" name="n_3aveValue【体育館・プール】&#10;有形固定資産減価償却率">
          <a:extLst>
            <a:ext uri="{FF2B5EF4-FFF2-40B4-BE49-F238E27FC236}">
              <a16:creationId xmlns:a16="http://schemas.microsoft.com/office/drawing/2014/main" id="{9D3B18DB-6F17-49C7-B8DD-65F911401058}"/>
            </a:ext>
          </a:extLst>
        </xdr:cNvPr>
        <xdr:cNvSpPr txBox="1"/>
      </xdr:nvSpPr>
      <xdr:spPr>
        <a:xfrm>
          <a:off x="1816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154322</xdr:rowOff>
    </xdr:from>
    <xdr:ext cx="405111" cy="259045"/>
    <xdr:sp macro="" textlink="">
      <xdr:nvSpPr>
        <xdr:cNvPr id="204" name="n_4aveValue【体育館・プール】&#10;有形固定資産減価償却率">
          <a:extLst>
            <a:ext uri="{FF2B5EF4-FFF2-40B4-BE49-F238E27FC236}">
              <a16:creationId xmlns:a16="http://schemas.microsoft.com/office/drawing/2014/main" id="{66AC71BE-6410-423F-8E56-4830CBA0CF11}"/>
            </a:ext>
          </a:extLst>
        </xdr:cNvPr>
        <xdr:cNvSpPr txBox="1"/>
      </xdr:nvSpPr>
      <xdr:spPr>
        <a:xfrm>
          <a:off x="92774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19702</xdr:rowOff>
    </xdr:from>
    <xdr:ext cx="405111" cy="259045"/>
    <xdr:sp macro="" textlink="">
      <xdr:nvSpPr>
        <xdr:cNvPr id="205" name="n_1mainValue【体育館・プール】&#10;有形固定資産減価償却率">
          <a:extLst>
            <a:ext uri="{FF2B5EF4-FFF2-40B4-BE49-F238E27FC236}">
              <a16:creationId xmlns:a16="http://schemas.microsoft.com/office/drawing/2014/main" id="{127EA77F-7382-4E61-9BFD-E3BAC3B2FE2A}"/>
            </a:ext>
          </a:extLst>
        </xdr:cNvPr>
        <xdr:cNvSpPr txBox="1"/>
      </xdr:nvSpPr>
      <xdr:spPr>
        <a:xfrm>
          <a:off x="35820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137812</xdr:rowOff>
    </xdr:from>
    <xdr:ext cx="405111" cy="259045"/>
    <xdr:sp macro="" textlink="">
      <xdr:nvSpPr>
        <xdr:cNvPr id="206" name="n_2mainValue【体育館・プール】&#10;有形固定資産減価償却率">
          <a:extLst>
            <a:ext uri="{FF2B5EF4-FFF2-40B4-BE49-F238E27FC236}">
              <a16:creationId xmlns:a16="http://schemas.microsoft.com/office/drawing/2014/main" id="{CAEB3420-9254-44A3-84C0-6EB8EB2AF939}"/>
            </a:ext>
          </a:extLst>
        </xdr:cNvPr>
        <xdr:cNvSpPr txBox="1"/>
      </xdr:nvSpPr>
      <xdr:spPr>
        <a:xfrm>
          <a:off x="2705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86377</xdr:rowOff>
    </xdr:from>
    <xdr:ext cx="405111" cy="259045"/>
    <xdr:sp macro="" textlink="">
      <xdr:nvSpPr>
        <xdr:cNvPr id="207" name="n_3mainValue【体育館・プール】&#10;有形固定資産減価償却率">
          <a:extLst>
            <a:ext uri="{FF2B5EF4-FFF2-40B4-BE49-F238E27FC236}">
              <a16:creationId xmlns:a16="http://schemas.microsoft.com/office/drawing/2014/main" id="{0EF7352B-232D-40B6-8E36-915410367407}"/>
            </a:ext>
          </a:extLst>
        </xdr:cNvPr>
        <xdr:cNvSpPr txBox="1"/>
      </xdr:nvSpPr>
      <xdr:spPr>
        <a:xfrm>
          <a:off x="1816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34942</xdr:rowOff>
    </xdr:from>
    <xdr:ext cx="405111" cy="259045"/>
    <xdr:sp macro="" textlink="">
      <xdr:nvSpPr>
        <xdr:cNvPr id="208" name="n_4mainValue【体育館・プール】&#10;有形固定資産減価償却率">
          <a:extLst>
            <a:ext uri="{FF2B5EF4-FFF2-40B4-BE49-F238E27FC236}">
              <a16:creationId xmlns:a16="http://schemas.microsoft.com/office/drawing/2014/main" id="{04D9E998-A808-4F1F-AA59-4472169191D6}"/>
            </a:ext>
          </a:extLst>
        </xdr:cNvPr>
        <xdr:cNvSpPr txBox="1"/>
      </xdr:nvSpPr>
      <xdr:spPr>
        <a:xfrm>
          <a:off x="927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D50C0580-DEC1-451C-9E6A-55700B9AE82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684E1AF7-05EF-43E0-A2E4-F1A9A597321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19F82BF7-44E2-4F86-B5D7-872E15AA948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3B655B18-8BEF-41C3-89FD-41AB371274E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78C05ADF-2164-4001-A1C0-5C4E976EC21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92B96207-7C17-4CFF-BBAB-154660A77C4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3B6AA0E1-8A6D-4ADE-8F13-0B70B74A70E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A50BCF91-5962-487E-9433-BD5B116E41D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D74C3601-DA52-4578-9633-B18118014C7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21D23825-9BBF-45AA-BAFD-D87EA8049AF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FD519088-A58C-4565-BCB8-C675A843EC19}"/>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0" name="テキスト ボックス 219">
          <a:extLst>
            <a:ext uri="{FF2B5EF4-FFF2-40B4-BE49-F238E27FC236}">
              <a16:creationId xmlns:a16="http://schemas.microsoft.com/office/drawing/2014/main" id="{A9CE395E-380A-4797-9B29-D0AE86DDDCC1}"/>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55025420-EAFC-4367-94FD-B9ECA17893E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2" name="テキスト ボックス 221">
          <a:extLst>
            <a:ext uri="{FF2B5EF4-FFF2-40B4-BE49-F238E27FC236}">
              <a16:creationId xmlns:a16="http://schemas.microsoft.com/office/drawing/2014/main" id="{C9256B16-A619-4938-818D-C00BFB8FD3B9}"/>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AC204C20-E342-4C75-A8BF-73363CB2CD7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4" name="テキスト ボックス 223">
          <a:extLst>
            <a:ext uri="{FF2B5EF4-FFF2-40B4-BE49-F238E27FC236}">
              <a16:creationId xmlns:a16="http://schemas.microsoft.com/office/drawing/2014/main" id="{74D48D15-05D8-4280-8CF0-2BC58F968A72}"/>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9049F964-41E9-427B-9E56-EBBD617AC041}"/>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6" name="テキスト ボックス 225">
          <a:extLst>
            <a:ext uri="{FF2B5EF4-FFF2-40B4-BE49-F238E27FC236}">
              <a16:creationId xmlns:a16="http://schemas.microsoft.com/office/drawing/2014/main" id="{9D07CB1B-8B48-470D-8B8A-752FA085EF96}"/>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17060261-9EA4-4D48-B99F-EE6CA3429F0E}"/>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8" name="テキスト ボックス 227">
          <a:extLst>
            <a:ext uri="{FF2B5EF4-FFF2-40B4-BE49-F238E27FC236}">
              <a16:creationId xmlns:a16="http://schemas.microsoft.com/office/drawing/2014/main" id="{5479BC87-D6DC-468B-8BB3-739EE06D3FF8}"/>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D62F55C1-1171-4B04-AFBC-F30FE6A054EF}"/>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30" name="テキスト ボックス 229">
          <a:extLst>
            <a:ext uri="{FF2B5EF4-FFF2-40B4-BE49-F238E27FC236}">
              <a16:creationId xmlns:a16="http://schemas.microsoft.com/office/drawing/2014/main" id="{FFE68E16-C6DD-4659-9796-CA0D3F0A1E58}"/>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B8A84553-48F1-47FC-9CA6-A5C75586DB7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a:extLst>
            <a:ext uri="{FF2B5EF4-FFF2-40B4-BE49-F238E27FC236}">
              <a16:creationId xmlns:a16="http://schemas.microsoft.com/office/drawing/2014/main" id="{FBAA33A0-3FE8-4525-B2AE-A265EB15F37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CC480BA8-FBBF-45F6-901F-42D0C0899FB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145324</xdr:rowOff>
    </xdr:from>
    <xdr:to>
      <xdr:col>54</xdr:col>
      <xdr:colOff>189865</xdr:colOff>
      <xdr:row>64</xdr:row>
      <xdr:rowOff>41366</xdr:rowOff>
    </xdr:to>
    <xdr:cxnSp macro="">
      <xdr:nvCxnSpPr>
        <xdr:cNvPr id="234" name="直線コネクタ 233">
          <a:extLst>
            <a:ext uri="{FF2B5EF4-FFF2-40B4-BE49-F238E27FC236}">
              <a16:creationId xmlns:a16="http://schemas.microsoft.com/office/drawing/2014/main" id="{17849CC2-AE34-4544-99EF-0764F847853A}"/>
            </a:ext>
          </a:extLst>
        </xdr:cNvPr>
        <xdr:cNvCxnSpPr/>
      </xdr:nvCxnSpPr>
      <xdr:spPr>
        <a:xfrm flipV="1">
          <a:off x="10476865" y="9575074"/>
          <a:ext cx="0" cy="1439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45193</xdr:rowOff>
    </xdr:from>
    <xdr:ext cx="469744" cy="259045"/>
    <xdr:sp macro="" textlink="">
      <xdr:nvSpPr>
        <xdr:cNvPr id="235" name="【体育館・プール】&#10;一人当たり面積最小値テキスト">
          <a:extLst>
            <a:ext uri="{FF2B5EF4-FFF2-40B4-BE49-F238E27FC236}">
              <a16:creationId xmlns:a16="http://schemas.microsoft.com/office/drawing/2014/main" id="{DA859E79-3605-4CAA-BE91-8B90EB69EC58}"/>
            </a:ext>
          </a:extLst>
        </xdr:cNvPr>
        <xdr:cNvSpPr txBox="1"/>
      </xdr:nvSpPr>
      <xdr:spPr>
        <a:xfrm>
          <a:off x="10515600" y="1101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41366</xdr:rowOff>
    </xdr:from>
    <xdr:to>
      <xdr:col>55</xdr:col>
      <xdr:colOff>88900</xdr:colOff>
      <xdr:row>64</xdr:row>
      <xdr:rowOff>41366</xdr:rowOff>
    </xdr:to>
    <xdr:cxnSp macro="">
      <xdr:nvCxnSpPr>
        <xdr:cNvPr id="236" name="直線コネクタ 235">
          <a:extLst>
            <a:ext uri="{FF2B5EF4-FFF2-40B4-BE49-F238E27FC236}">
              <a16:creationId xmlns:a16="http://schemas.microsoft.com/office/drawing/2014/main" id="{92D7BE74-5094-4DCB-B83C-357B1E9C4114}"/>
            </a:ext>
          </a:extLst>
        </xdr:cNvPr>
        <xdr:cNvCxnSpPr/>
      </xdr:nvCxnSpPr>
      <xdr:spPr>
        <a:xfrm>
          <a:off x="10388600" y="1101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92001</xdr:rowOff>
    </xdr:from>
    <xdr:ext cx="469744" cy="259045"/>
    <xdr:sp macro="" textlink="">
      <xdr:nvSpPr>
        <xdr:cNvPr id="237" name="【体育館・プール】&#10;一人当たり面積最大値テキスト">
          <a:extLst>
            <a:ext uri="{FF2B5EF4-FFF2-40B4-BE49-F238E27FC236}">
              <a16:creationId xmlns:a16="http://schemas.microsoft.com/office/drawing/2014/main" id="{8C0D96F0-E3A4-42F5-9E69-E225132AF104}"/>
            </a:ext>
          </a:extLst>
        </xdr:cNvPr>
        <xdr:cNvSpPr txBox="1"/>
      </xdr:nvSpPr>
      <xdr:spPr>
        <a:xfrm>
          <a:off x="10515600" y="935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145324</xdr:rowOff>
    </xdr:from>
    <xdr:to>
      <xdr:col>55</xdr:col>
      <xdr:colOff>88900</xdr:colOff>
      <xdr:row>55</xdr:row>
      <xdr:rowOff>145324</xdr:rowOff>
    </xdr:to>
    <xdr:cxnSp macro="">
      <xdr:nvCxnSpPr>
        <xdr:cNvPr id="238" name="直線コネクタ 237">
          <a:extLst>
            <a:ext uri="{FF2B5EF4-FFF2-40B4-BE49-F238E27FC236}">
              <a16:creationId xmlns:a16="http://schemas.microsoft.com/office/drawing/2014/main" id="{AA299D48-EBB0-4253-A0B3-4421B7BE0331}"/>
            </a:ext>
          </a:extLst>
        </xdr:cNvPr>
        <xdr:cNvCxnSpPr/>
      </xdr:nvCxnSpPr>
      <xdr:spPr>
        <a:xfrm>
          <a:off x="10388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94723</xdr:rowOff>
    </xdr:from>
    <xdr:ext cx="469744" cy="259045"/>
    <xdr:sp macro="" textlink="">
      <xdr:nvSpPr>
        <xdr:cNvPr id="239" name="【体育館・プール】&#10;一人当たり面積平均値テキスト">
          <a:extLst>
            <a:ext uri="{FF2B5EF4-FFF2-40B4-BE49-F238E27FC236}">
              <a16:creationId xmlns:a16="http://schemas.microsoft.com/office/drawing/2014/main" id="{8528CD7F-FF21-46B0-AD69-25E46A47A34E}"/>
            </a:ext>
          </a:extLst>
        </xdr:cNvPr>
        <xdr:cNvSpPr txBox="1"/>
      </xdr:nvSpPr>
      <xdr:spPr>
        <a:xfrm>
          <a:off x="10515600" y="10553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116296</xdr:rowOff>
    </xdr:from>
    <xdr:to>
      <xdr:col>55</xdr:col>
      <xdr:colOff>50800</xdr:colOff>
      <xdr:row>62</xdr:row>
      <xdr:rowOff>46446</xdr:rowOff>
    </xdr:to>
    <xdr:sp macro="" textlink="">
      <xdr:nvSpPr>
        <xdr:cNvPr id="240" name="フローチャート: 判断 239">
          <a:extLst>
            <a:ext uri="{FF2B5EF4-FFF2-40B4-BE49-F238E27FC236}">
              <a16:creationId xmlns:a16="http://schemas.microsoft.com/office/drawing/2014/main" id="{80BC05FC-EEBF-4AF3-8228-BC44E0A61887}"/>
            </a:ext>
          </a:extLst>
        </xdr:cNvPr>
        <xdr:cNvSpPr/>
      </xdr:nvSpPr>
      <xdr:spPr>
        <a:xfrm>
          <a:off x="10426700" y="1057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120650</xdr:rowOff>
    </xdr:from>
    <xdr:to>
      <xdr:col>50</xdr:col>
      <xdr:colOff>165100</xdr:colOff>
      <xdr:row>62</xdr:row>
      <xdr:rowOff>50800</xdr:rowOff>
    </xdr:to>
    <xdr:sp macro="" textlink="">
      <xdr:nvSpPr>
        <xdr:cNvPr id="241" name="フローチャート: 判断 240">
          <a:extLst>
            <a:ext uri="{FF2B5EF4-FFF2-40B4-BE49-F238E27FC236}">
              <a16:creationId xmlns:a16="http://schemas.microsoft.com/office/drawing/2014/main" id="{79750873-503C-4843-AD7B-4F0B60C5587F}"/>
            </a:ext>
          </a:extLst>
        </xdr:cNvPr>
        <xdr:cNvSpPr/>
      </xdr:nvSpPr>
      <xdr:spPr>
        <a:xfrm>
          <a:off x="9588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122827</xdr:rowOff>
    </xdr:from>
    <xdr:to>
      <xdr:col>46</xdr:col>
      <xdr:colOff>38100</xdr:colOff>
      <xdr:row>62</xdr:row>
      <xdr:rowOff>52977</xdr:rowOff>
    </xdr:to>
    <xdr:sp macro="" textlink="">
      <xdr:nvSpPr>
        <xdr:cNvPr id="242" name="フローチャート: 判断 241">
          <a:extLst>
            <a:ext uri="{FF2B5EF4-FFF2-40B4-BE49-F238E27FC236}">
              <a16:creationId xmlns:a16="http://schemas.microsoft.com/office/drawing/2014/main" id="{C49C4490-825B-42A6-A478-B7BD47DE94DA}"/>
            </a:ext>
          </a:extLst>
        </xdr:cNvPr>
        <xdr:cNvSpPr/>
      </xdr:nvSpPr>
      <xdr:spPr>
        <a:xfrm>
          <a:off x="8699500" y="1058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152219</xdr:rowOff>
    </xdr:from>
    <xdr:to>
      <xdr:col>41</xdr:col>
      <xdr:colOff>101600</xdr:colOff>
      <xdr:row>62</xdr:row>
      <xdr:rowOff>82369</xdr:rowOff>
    </xdr:to>
    <xdr:sp macro="" textlink="">
      <xdr:nvSpPr>
        <xdr:cNvPr id="243" name="フローチャート: 判断 242">
          <a:extLst>
            <a:ext uri="{FF2B5EF4-FFF2-40B4-BE49-F238E27FC236}">
              <a16:creationId xmlns:a16="http://schemas.microsoft.com/office/drawing/2014/main" id="{B0B6B412-C211-4218-9675-1151BC77C810}"/>
            </a:ext>
          </a:extLst>
        </xdr:cNvPr>
        <xdr:cNvSpPr/>
      </xdr:nvSpPr>
      <xdr:spPr>
        <a:xfrm>
          <a:off x="7810500" y="1061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157662</xdr:rowOff>
    </xdr:from>
    <xdr:to>
      <xdr:col>36</xdr:col>
      <xdr:colOff>165100</xdr:colOff>
      <xdr:row>62</xdr:row>
      <xdr:rowOff>87812</xdr:rowOff>
    </xdr:to>
    <xdr:sp macro="" textlink="">
      <xdr:nvSpPr>
        <xdr:cNvPr id="244" name="フローチャート: 判断 243">
          <a:extLst>
            <a:ext uri="{FF2B5EF4-FFF2-40B4-BE49-F238E27FC236}">
              <a16:creationId xmlns:a16="http://schemas.microsoft.com/office/drawing/2014/main" id="{0BC1F786-A9AD-4562-B7B1-0FFC84DC3173}"/>
            </a:ext>
          </a:extLst>
        </xdr:cNvPr>
        <xdr:cNvSpPr/>
      </xdr:nvSpPr>
      <xdr:spPr>
        <a:xfrm>
          <a:off x="6921500" y="10616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4779C19-63A1-4EAB-B307-E1591CCF936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E414B99-7F23-439C-A4C6-AC949FCE811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479D02B-1C3A-4803-A696-13EFD493A00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69FCD5D-1C95-4010-B0CF-1AB24C89641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42D94D8F-534E-4B83-B72D-DEC4F333CF6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123916</xdr:rowOff>
    </xdr:from>
    <xdr:to>
      <xdr:col>55</xdr:col>
      <xdr:colOff>50800</xdr:colOff>
      <xdr:row>60</xdr:row>
      <xdr:rowOff>54066</xdr:rowOff>
    </xdr:to>
    <xdr:sp macro="" textlink="">
      <xdr:nvSpPr>
        <xdr:cNvPr id="250" name="楕円 249">
          <a:extLst>
            <a:ext uri="{FF2B5EF4-FFF2-40B4-BE49-F238E27FC236}">
              <a16:creationId xmlns:a16="http://schemas.microsoft.com/office/drawing/2014/main" id="{F5D658FA-22A8-43C1-9C9C-D143BE3C742F}"/>
            </a:ext>
          </a:extLst>
        </xdr:cNvPr>
        <xdr:cNvSpPr/>
      </xdr:nvSpPr>
      <xdr:spPr>
        <a:xfrm>
          <a:off x="10426700" y="102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146793</xdr:rowOff>
    </xdr:from>
    <xdr:ext cx="469744" cy="259045"/>
    <xdr:sp macro="" textlink="">
      <xdr:nvSpPr>
        <xdr:cNvPr id="251" name="【体育館・プール】&#10;一人当たり面積該当値テキスト">
          <a:extLst>
            <a:ext uri="{FF2B5EF4-FFF2-40B4-BE49-F238E27FC236}">
              <a16:creationId xmlns:a16="http://schemas.microsoft.com/office/drawing/2014/main" id="{88DCBCCF-6170-42E9-A272-EEF37FBE355F}"/>
            </a:ext>
          </a:extLst>
        </xdr:cNvPr>
        <xdr:cNvSpPr txBox="1"/>
      </xdr:nvSpPr>
      <xdr:spPr>
        <a:xfrm>
          <a:off x="10515600" y="1009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142422</xdr:rowOff>
    </xdr:from>
    <xdr:to>
      <xdr:col>50</xdr:col>
      <xdr:colOff>165100</xdr:colOff>
      <xdr:row>60</xdr:row>
      <xdr:rowOff>72572</xdr:rowOff>
    </xdr:to>
    <xdr:sp macro="" textlink="">
      <xdr:nvSpPr>
        <xdr:cNvPr id="252" name="楕円 251">
          <a:extLst>
            <a:ext uri="{FF2B5EF4-FFF2-40B4-BE49-F238E27FC236}">
              <a16:creationId xmlns:a16="http://schemas.microsoft.com/office/drawing/2014/main" id="{35100231-C5B0-462F-B829-CB1341A9E2C3}"/>
            </a:ext>
          </a:extLst>
        </xdr:cNvPr>
        <xdr:cNvSpPr/>
      </xdr:nvSpPr>
      <xdr:spPr>
        <a:xfrm>
          <a:off x="9588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3266</xdr:rowOff>
    </xdr:from>
    <xdr:to>
      <xdr:col>55</xdr:col>
      <xdr:colOff>0</xdr:colOff>
      <xdr:row>60</xdr:row>
      <xdr:rowOff>21772</xdr:rowOff>
    </xdr:to>
    <xdr:cxnSp macro="">
      <xdr:nvCxnSpPr>
        <xdr:cNvPr id="253" name="直線コネクタ 252">
          <a:extLst>
            <a:ext uri="{FF2B5EF4-FFF2-40B4-BE49-F238E27FC236}">
              <a16:creationId xmlns:a16="http://schemas.microsoft.com/office/drawing/2014/main" id="{F6B8826C-F9A9-4D38-98F7-3700793994F2}"/>
            </a:ext>
          </a:extLst>
        </xdr:cNvPr>
        <xdr:cNvCxnSpPr/>
      </xdr:nvCxnSpPr>
      <xdr:spPr>
        <a:xfrm flipV="1">
          <a:off x="9639300" y="10290266"/>
          <a:ext cx="838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160927</xdr:rowOff>
    </xdr:from>
    <xdr:to>
      <xdr:col>46</xdr:col>
      <xdr:colOff>38100</xdr:colOff>
      <xdr:row>60</xdr:row>
      <xdr:rowOff>91077</xdr:rowOff>
    </xdr:to>
    <xdr:sp macro="" textlink="">
      <xdr:nvSpPr>
        <xdr:cNvPr id="254" name="楕円 253">
          <a:extLst>
            <a:ext uri="{FF2B5EF4-FFF2-40B4-BE49-F238E27FC236}">
              <a16:creationId xmlns:a16="http://schemas.microsoft.com/office/drawing/2014/main" id="{403FB37D-0D53-4AB9-B2BF-895582C7A781}"/>
            </a:ext>
          </a:extLst>
        </xdr:cNvPr>
        <xdr:cNvSpPr/>
      </xdr:nvSpPr>
      <xdr:spPr>
        <a:xfrm>
          <a:off x="8699500" y="1027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21772</xdr:rowOff>
    </xdr:from>
    <xdr:to>
      <xdr:col>50</xdr:col>
      <xdr:colOff>114300</xdr:colOff>
      <xdr:row>60</xdr:row>
      <xdr:rowOff>40277</xdr:rowOff>
    </xdr:to>
    <xdr:cxnSp macro="">
      <xdr:nvCxnSpPr>
        <xdr:cNvPr id="255" name="直線コネクタ 254">
          <a:extLst>
            <a:ext uri="{FF2B5EF4-FFF2-40B4-BE49-F238E27FC236}">
              <a16:creationId xmlns:a16="http://schemas.microsoft.com/office/drawing/2014/main" id="{8CF3C057-AE89-4867-8F0E-69F324E830DB}"/>
            </a:ext>
          </a:extLst>
        </xdr:cNvPr>
        <xdr:cNvCxnSpPr/>
      </xdr:nvCxnSpPr>
      <xdr:spPr>
        <a:xfrm flipV="1">
          <a:off x="8750300" y="10308772"/>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3628</xdr:rowOff>
    </xdr:from>
    <xdr:to>
      <xdr:col>41</xdr:col>
      <xdr:colOff>101600</xdr:colOff>
      <xdr:row>60</xdr:row>
      <xdr:rowOff>105228</xdr:rowOff>
    </xdr:to>
    <xdr:sp macro="" textlink="">
      <xdr:nvSpPr>
        <xdr:cNvPr id="256" name="楕円 255">
          <a:extLst>
            <a:ext uri="{FF2B5EF4-FFF2-40B4-BE49-F238E27FC236}">
              <a16:creationId xmlns:a16="http://schemas.microsoft.com/office/drawing/2014/main" id="{28938C83-64A9-4A1B-92F7-86DF97DDEC55}"/>
            </a:ext>
          </a:extLst>
        </xdr:cNvPr>
        <xdr:cNvSpPr/>
      </xdr:nvSpPr>
      <xdr:spPr>
        <a:xfrm>
          <a:off x="7810500" y="1029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40277</xdr:rowOff>
    </xdr:from>
    <xdr:to>
      <xdr:col>45</xdr:col>
      <xdr:colOff>177800</xdr:colOff>
      <xdr:row>60</xdr:row>
      <xdr:rowOff>54428</xdr:rowOff>
    </xdr:to>
    <xdr:cxnSp macro="">
      <xdr:nvCxnSpPr>
        <xdr:cNvPr id="257" name="直線コネクタ 256">
          <a:extLst>
            <a:ext uri="{FF2B5EF4-FFF2-40B4-BE49-F238E27FC236}">
              <a16:creationId xmlns:a16="http://schemas.microsoft.com/office/drawing/2014/main" id="{923061BA-DE9B-46C1-9AFA-689E50CF03DA}"/>
            </a:ext>
          </a:extLst>
        </xdr:cNvPr>
        <xdr:cNvCxnSpPr/>
      </xdr:nvCxnSpPr>
      <xdr:spPr>
        <a:xfrm flipV="1">
          <a:off x="7861300" y="10327277"/>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18869</xdr:rowOff>
    </xdr:from>
    <xdr:to>
      <xdr:col>36</xdr:col>
      <xdr:colOff>165100</xdr:colOff>
      <xdr:row>60</xdr:row>
      <xdr:rowOff>120469</xdr:rowOff>
    </xdr:to>
    <xdr:sp macro="" textlink="">
      <xdr:nvSpPr>
        <xdr:cNvPr id="258" name="楕円 257">
          <a:extLst>
            <a:ext uri="{FF2B5EF4-FFF2-40B4-BE49-F238E27FC236}">
              <a16:creationId xmlns:a16="http://schemas.microsoft.com/office/drawing/2014/main" id="{EB69E012-4B3E-44E2-B1DF-6D28D6A39B11}"/>
            </a:ext>
          </a:extLst>
        </xdr:cNvPr>
        <xdr:cNvSpPr/>
      </xdr:nvSpPr>
      <xdr:spPr>
        <a:xfrm>
          <a:off x="6921500" y="1030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54428</xdr:rowOff>
    </xdr:from>
    <xdr:to>
      <xdr:col>41</xdr:col>
      <xdr:colOff>50800</xdr:colOff>
      <xdr:row>60</xdr:row>
      <xdr:rowOff>69669</xdr:rowOff>
    </xdr:to>
    <xdr:cxnSp macro="">
      <xdr:nvCxnSpPr>
        <xdr:cNvPr id="259" name="直線コネクタ 258">
          <a:extLst>
            <a:ext uri="{FF2B5EF4-FFF2-40B4-BE49-F238E27FC236}">
              <a16:creationId xmlns:a16="http://schemas.microsoft.com/office/drawing/2014/main" id="{33B1A6E9-1D66-4CC8-8F4C-206D7F7E987B}"/>
            </a:ext>
          </a:extLst>
        </xdr:cNvPr>
        <xdr:cNvCxnSpPr/>
      </xdr:nvCxnSpPr>
      <xdr:spPr>
        <a:xfrm flipV="1">
          <a:off x="6972300" y="10341428"/>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41927</xdr:rowOff>
    </xdr:from>
    <xdr:ext cx="469744" cy="259045"/>
    <xdr:sp macro="" textlink="">
      <xdr:nvSpPr>
        <xdr:cNvPr id="260" name="n_1aveValue【体育館・プール】&#10;一人当たり面積">
          <a:extLst>
            <a:ext uri="{FF2B5EF4-FFF2-40B4-BE49-F238E27FC236}">
              <a16:creationId xmlns:a16="http://schemas.microsoft.com/office/drawing/2014/main" id="{30AD536A-7F19-4D78-A8A8-D5E3A28E9644}"/>
            </a:ext>
          </a:extLst>
        </xdr:cNvPr>
        <xdr:cNvSpPr txBox="1"/>
      </xdr:nvSpPr>
      <xdr:spPr>
        <a:xfrm>
          <a:off x="9391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44104</xdr:rowOff>
    </xdr:from>
    <xdr:ext cx="469744" cy="259045"/>
    <xdr:sp macro="" textlink="">
      <xdr:nvSpPr>
        <xdr:cNvPr id="261" name="n_2aveValue【体育館・プール】&#10;一人当たり面積">
          <a:extLst>
            <a:ext uri="{FF2B5EF4-FFF2-40B4-BE49-F238E27FC236}">
              <a16:creationId xmlns:a16="http://schemas.microsoft.com/office/drawing/2014/main" id="{5A8C9FA0-2861-44BC-A5B4-4122841837CA}"/>
            </a:ext>
          </a:extLst>
        </xdr:cNvPr>
        <xdr:cNvSpPr txBox="1"/>
      </xdr:nvSpPr>
      <xdr:spPr>
        <a:xfrm>
          <a:off x="8515427" y="1067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73496</xdr:rowOff>
    </xdr:from>
    <xdr:ext cx="469744" cy="259045"/>
    <xdr:sp macro="" textlink="">
      <xdr:nvSpPr>
        <xdr:cNvPr id="262" name="n_3aveValue【体育館・プール】&#10;一人当たり面積">
          <a:extLst>
            <a:ext uri="{FF2B5EF4-FFF2-40B4-BE49-F238E27FC236}">
              <a16:creationId xmlns:a16="http://schemas.microsoft.com/office/drawing/2014/main" id="{3BC5BC28-1035-474E-A5C2-782B4F9CEA48}"/>
            </a:ext>
          </a:extLst>
        </xdr:cNvPr>
        <xdr:cNvSpPr txBox="1"/>
      </xdr:nvSpPr>
      <xdr:spPr>
        <a:xfrm>
          <a:off x="7626427" y="1070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78939</xdr:rowOff>
    </xdr:from>
    <xdr:ext cx="469744" cy="259045"/>
    <xdr:sp macro="" textlink="">
      <xdr:nvSpPr>
        <xdr:cNvPr id="263" name="n_4aveValue【体育館・プール】&#10;一人当たり面積">
          <a:extLst>
            <a:ext uri="{FF2B5EF4-FFF2-40B4-BE49-F238E27FC236}">
              <a16:creationId xmlns:a16="http://schemas.microsoft.com/office/drawing/2014/main" id="{B63E3365-874E-4305-BC04-DCD569FBB7DF}"/>
            </a:ext>
          </a:extLst>
        </xdr:cNvPr>
        <xdr:cNvSpPr txBox="1"/>
      </xdr:nvSpPr>
      <xdr:spPr>
        <a:xfrm>
          <a:off x="6737427" y="1070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89099</xdr:rowOff>
    </xdr:from>
    <xdr:ext cx="469744" cy="259045"/>
    <xdr:sp macro="" textlink="">
      <xdr:nvSpPr>
        <xdr:cNvPr id="264" name="n_1mainValue【体育館・プール】&#10;一人当たり面積">
          <a:extLst>
            <a:ext uri="{FF2B5EF4-FFF2-40B4-BE49-F238E27FC236}">
              <a16:creationId xmlns:a16="http://schemas.microsoft.com/office/drawing/2014/main" id="{322F6BFC-B6DF-45E2-8E0E-2427EFB5D481}"/>
            </a:ext>
          </a:extLst>
        </xdr:cNvPr>
        <xdr:cNvSpPr txBox="1"/>
      </xdr:nvSpPr>
      <xdr:spPr>
        <a:xfrm>
          <a:off x="93917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107604</xdr:rowOff>
    </xdr:from>
    <xdr:ext cx="469744" cy="259045"/>
    <xdr:sp macro="" textlink="">
      <xdr:nvSpPr>
        <xdr:cNvPr id="265" name="n_2mainValue【体育館・プール】&#10;一人当たり面積">
          <a:extLst>
            <a:ext uri="{FF2B5EF4-FFF2-40B4-BE49-F238E27FC236}">
              <a16:creationId xmlns:a16="http://schemas.microsoft.com/office/drawing/2014/main" id="{484CCADA-6040-416C-8DA9-26FF143A3701}"/>
            </a:ext>
          </a:extLst>
        </xdr:cNvPr>
        <xdr:cNvSpPr txBox="1"/>
      </xdr:nvSpPr>
      <xdr:spPr>
        <a:xfrm>
          <a:off x="8515427" y="10051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121755</xdr:rowOff>
    </xdr:from>
    <xdr:ext cx="469744" cy="259045"/>
    <xdr:sp macro="" textlink="">
      <xdr:nvSpPr>
        <xdr:cNvPr id="266" name="n_3mainValue【体育館・プール】&#10;一人当たり面積">
          <a:extLst>
            <a:ext uri="{FF2B5EF4-FFF2-40B4-BE49-F238E27FC236}">
              <a16:creationId xmlns:a16="http://schemas.microsoft.com/office/drawing/2014/main" id="{A534C6D2-8407-4E94-867B-3A25C948D98A}"/>
            </a:ext>
          </a:extLst>
        </xdr:cNvPr>
        <xdr:cNvSpPr txBox="1"/>
      </xdr:nvSpPr>
      <xdr:spPr>
        <a:xfrm>
          <a:off x="7626427" y="100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136996</xdr:rowOff>
    </xdr:from>
    <xdr:ext cx="469744" cy="259045"/>
    <xdr:sp macro="" textlink="">
      <xdr:nvSpPr>
        <xdr:cNvPr id="267" name="n_4mainValue【体育館・プール】&#10;一人当たり面積">
          <a:extLst>
            <a:ext uri="{FF2B5EF4-FFF2-40B4-BE49-F238E27FC236}">
              <a16:creationId xmlns:a16="http://schemas.microsoft.com/office/drawing/2014/main" id="{7260A8C7-01BF-485A-9769-717C2D09A5C0}"/>
            </a:ext>
          </a:extLst>
        </xdr:cNvPr>
        <xdr:cNvSpPr txBox="1"/>
      </xdr:nvSpPr>
      <xdr:spPr>
        <a:xfrm>
          <a:off x="6737427" y="1008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FACE01E9-F80E-48EF-85A2-56F9F6B9DF8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DB5A2B8B-C3A6-49EE-9325-2A3110C4087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159DECF9-0CFB-476B-ACBD-96FB33872BD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E026547E-5073-4141-AB56-55D96C8003D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BFF37FFD-1F5A-4F4B-8DF3-A23E807371D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75631830-F0D8-464F-B012-F7B1F07C189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7B630B13-B859-4B8A-8B60-31ABE786288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132CF535-51BF-4EB2-B6A4-C0CE2D47654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4E313F12-4286-4879-9113-9EF50BF54CD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82C5A4D8-29FA-4269-AAB5-617EEAC93E1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1C25174F-1EDA-41B5-A2A7-6F71E33E452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a:extLst>
            <a:ext uri="{FF2B5EF4-FFF2-40B4-BE49-F238E27FC236}">
              <a16:creationId xmlns:a16="http://schemas.microsoft.com/office/drawing/2014/main" id="{39C0C0B4-FECB-473B-B5B9-D492E69B2002}"/>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a:extLst>
            <a:ext uri="{FF2B5EF4-FFF2-40B4-BE49-F238E27FC236}">
              <a16:creationId xmlns:a16="http://schemas.microsoft.com/office/drawing/2014/main" id="{00C3EA4C-7379-48D2-BA4D-D37B7341E7E2}"/>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a:extLst>
            <a:ext uri="{FF2B5EF4-FFF2-40B4-BE49-F238E27FC236}">
              <a16:creationId xmlns:a16="http://schemas.microsoft.com/office/drawing/2014/main" id="{10CA88CD-F8F4-4AB3-9155-33BD548291A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a:extLst>
            <a:ext uri="{FF2B5EF4-FFF2-40B4-BE49-F238E27FC236}">
              <a16:creationId xmlns:a16="http://schemas.microsoft.com/office/drawing/2014/main" id="{C172BDFC-BD50-4E4E-AC6A-55C05215512B}"/>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a:extLst>
            <a:ext uri="{FF2B5EF4-FFF2-40B4-BE49-F238E27FC236}">
              <a16:creationId xmlns:a16="http://schemas.microsoft.com/office/drawing/2014/main" id="{827B276F-D664-4EB0-894C-346B051A97C9}"/>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a:extLst>
            <a:ext uri="{FF2B5EF4-FFF2-40B4-BE49-F238E27FC236}">
              <a16:creationId xmlns:a16="http://schemas.microsoft.com/office/drawing/2014/main" id="{5B393E90-7BB9-4FCA-A536-3961E2169792}"/>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a:extLst>
            <a:ext uri="{FF2B5EF4-FFF2-40B4-BE49-F238E27FC236}">
              <a16:creationId xmlns:a16="http://schemas.microsoft.com/office/drawing/2014/main" id="{98DD6F95-564C-4BD4-B7BC-88BC068D44E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a:extLst>
            <a:ext uri="{FF2B5EF4-FFF2-40B4-BE49-F238E27FC236}">
              <a16:creationId xmlns:a16="http://schemas.microsoft.com/office/drawing/2014/main" id="{5EE5E218-F03B-4365-BC1C-EDDDA1B875E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a:extLst>
            <a:ext uri="{FF2B5EF4-FFF2-40B4-BE49-F238E27FC236}">
              <a16:creationId xmlns:a16="http://schemas.microsoft.com/office/drawing/2014/main" id="{E255B347-5530-4E9A-959F-478D3958034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a:extLst>
            <a:ext uri="{FF2B5EF4-FFF2-40B4-BE49-F238E27FC236}">
              <a16:creationId xmlns:a16="http://schemas.microsoft.com/office/drawing/2014/main" id="{BBD63D57-ED8F-4DA4-972E-91466C7D28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a:extLst>
            <a:ext uri="{FF2B5EF4-FFF2-40B4-BE49-F238E27FC236}">
              <a16:creationId xmlns:a16="http://schemas.microsoft.com/office/drawing/2014/main" id="{37E62378-807F-4555-863C-290D8C489C2A}"/>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a:extLst>
            <a:ext uri="{FF2B5EF4-FFF2-40B4-BE49-F238E27FC236}">
              <a16:creationId xmlns:a16="http://schemas.microsoft.com/office/drawing/2014/main" id="{692B5889-673A-4A55-8C67-B43AD1D24908}"/>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a:extLst>
            <a:ext uri="{FF2B5EF4-FFF2-40B4-BE49-F238E27FC236}">
              <a16:creationId xmlns:a16="http://schemas.microsoft.com/office/drawing/2014/main" id="{B9C7CEA9-21A4-42EF-93E4-9AA64F7D8E8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a:extLst>
            <a:ext uri="{FF2B5EF4-FFF2-40B4-BE49-F238E27FC236}">
              <a16:creationId xmlns:a16="http://schemas.microsoft.com/office/drawing/2014/main" id="{D937459E-1E58-4384-863C-E8F9BB05EA8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137705</xdr:rowOff>
    </xdr:from>
    <xdr:to>
      <xdr:col>24</xdr:col>
      <xdr:colOff>62865</xdr:colOff>
      <xdr:row>86</xdr:row>
      <xdr:rowOff>168729</xdr:rowOff>
    </xdr:to>
    <xdr:cxnSp macro="">
      <xdr:nvCxnSpPr>
        <xdr:cNvPr id="293" name="直線コネクタ 292">
          <a:extLst>
            <a:ext uri="{FF2B5EF4-FFF2-40B4-BE49-F238E27FC236}">
              <a16:creationId xmlns:a16="http://schemas.microsoft.com/office/drawing/2014/main" id="{6D03B982-FAAC-41B4-83E4-8FD9F2D14114}"/>
            </a:ext>
          </a:extLst>
        </xdr:cNvPr>
        <xdr:cNvCxnSpPr/>
      </xdr:nvCxnSpPr>
      <xdr:spPr>
        <a:xfrm flipV="1">
          <a:off x="4634865" y="13339355"/>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a:extLst>
            <a:ext uri="{FF2B5EF4-FFF2-40B4-BE49-F238E27FC236}">
              <a16:creationId xmlns:a16="http://schemas.microsoft.com/office/drawing/2014/main" id="{291952BA-4160-4F91-A4BA-144A5008E5F6}"/>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a:extLst>
            <a:ext uri="{FF2B5EF4-FFF2-40B4-BE49-F238E27FC236}">
              <a16:creationId xmlns:a16="http://schemas.microsoft.com/office/drawing/2014/main" id="{EA674F7A-60AB-46D9-BDE3-CC1892743F76}"/>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84382</xdr:rowOff>
    </xdr:from>
    <xdr:ext cx="340478" cy="259045"/>
    <xdr:sp macro="" textlink="">
      <xdr:nvSpPr>
        <xdr:cNvPr id="296" name="【福祉施設】&#10;有形固定資産減価償却率最大値テキスト">
          <a:extLst>
            <a:ext uri="{FF2B5EF4-FFF2-40B4-BE49-F238E27FC236}">
              <a16:creationId xmlns:a16="http://schemas.microsoft.com/office/drawing/2014/main" id="{1D350FD2-E203-4139-8FFA-273BE32D2342}"/>
            </a:ext>
          </a:extLst>
        </xdr:cNvPr>
        <xdr:cNvSpPr txBox="1"/>
      </xdr:nvSpPr>
      <xdr:spPr>
        <a:xfrm>
          <a:off x="4673600" y="131145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137705</xdr:rowOff>
    </xdr:from>
    <xdr:to>
      <xdr:col>24</xdr:col>
      <xdr:colOff>152400</xdr:colOff>
      <xdr:row>77</xdr:row>
      <xdr:rowOff>137705</xdr:rowOff>
    </xdr:to>
    <xdr:cxnSp macro="">
      <xdr:nvCxnSpPr>
        <xdr:cNvPr id="297" name="直線コネクタ 296">
          <a:extLst>
            <a:ext uri="{FF2B5EF4-FFF2-40B4-BE49-F238E27FC236}">
              <a16:creationId xmlns:a16="http://schemas.microsoft.com/office/drawing/2014/main" id="{1A988A56-B042-41C8-BF9A-34CB079CE824}"/>
            </a:ext>
          </a:extLst>
        </xdr:cNvPr>
        <xdr:cNvCxnSpPr/>
      </xdr:nvCxnSpPr>
      <xdr:spPr>
        <a:xfrm>
          <a:off x="4546600" y="1333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80390</xdr:rowOff>
    </xdr:from>
    <xdr:ext cx="405111" cy="259045"/>
    <xdr:sp macro="" textlink="">
      <xdr:nvSpPr>
        <xdr:cNvPr id="298" name="【福祉施設】&#10;有形固定資産減価償却率平均値テキスト">
          <a:extLst>
            <a:ext uri="{FF2B5EF4-FFF2-40B4-BE49-F238E27FC236}">
              <a16:creationId xmlns:a16="http://schemas.microsoft.com/office/drawing/2014/main" id="{68F6A8B4-BDBB-46D1-AB1B-68B389A2CE99}"/>
            </a:ext>
          </a:extLst>
        </xdr:cNvPr>
        <xdr:cNvSpPr txBox="1"/>
      </xdr:nvSpPr>
      <xdr:spPr>
        <a:xfrm>
          <a:off x="4673600" y="14139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99" name="フローチャート: 判断 298">
          <a:extLst>
            <a:ext uri="{FF2B5EF4-FFF2-40B4-BE49-F238E27FC236}">
              <a16:creationId xmlns:a16="http://schemas.microsoft.com/office/drawing/2014/main" id="{4F165690-6495-4CFF-B57B-5772F66F9F18}"/>
            </a:ext>
          </a:extLst>
        </xdr:cNvPr>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macro="" textlink="">
      <xdr:nvSpPr>
        <xdr:cNvPr id="300" name="フローチャート: 判断 299">
          <a:extLst>
            <a:ext uri="{FF2B5EF4-FFF2-40B4-BE49-F238E27FC236}">
              <a16:creationId xmlns:a16="http://schemas.microsoft.com/office/drawing/2014/main" id="{69D7CEA3-2270-4513-8D17-0CC14ADE8243}"/>
            </a:ext>
          </a:extLst>
        </xdr:cNvPr>
        <xdr:cNvSpPr/>
      </xdr:nvSpPr>
      <xdr:spPr>
        <a:xfrm>
          <a:off x="3746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52614</xdr:rowOff>
    </xdr:from>
    <xdr:to>
      <xdr:col>15</xdr:col>
      <xdr:colOff>101600</xdr:colOff>
      <xdr:row>83</xdr:row>
      <xdr:rowOff>154214</xdr:rowOff>
    </xdr:to>
    <xdr:sp macro="" textlink="">
      <xdr:nvSpPr>
        <xdr:cNvPr id="301" name="フローチャート: 判断 300">
          <a:extLst>
            <a:ext uri="{FF2B5EF4-FFF2-40B4-BE49-F238E27FC236}">
              <a16:creationId xmlns:a16="http://schemas.microsoft.com/office/drawing/2014/main" id="{DD7D3E4C-F60D-479C-9BA9-A3A09404DF35}"/>
            </a:ext>
          </a:extLst>
        </xdr:cNvPr>
        <xdr:cNvSpPr/>
      </xdr:nvSpPr>
      <xdr:spPr>
        <a:xfrm>
          <a:off x="28575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62412</xdr:rowOff>
    </xdr:from>
    <xdr:to>
      <xdr:col>10</xdr:col>
      <xdr:colOff>165100</xdr:colOff>
      <xdr:row>83</xdr:row>
      <xdr:rowOff>164012</xdr:rowOff>
    </xdr:to>
    <xdr:sp macro="" textlink="">
      <xdr:nvSpPr>
        <xdr:cNvPr id="302" name="フローチャート: 判断 301">
          <a:extLst>
            <a:ext uri="{FF2B5EF4-FFF2-40B4-BE49-F238E27FC236}">
              <a16:creationId xmlns:a16="http://schemas.microsoft.com/office/drawing/2014/main" id="{ECFDE8DD-C637-443D-8E2F-65EFA5A36B25}"/>
            </a:ext>
          </a:extLst>
        </xdr:cNvPr>
        <xdr:cNvSpPr/>
      </xdr:nvSpPr>
      <xdr:spPr>
        <a:xfrm>
          <a:off x="19685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23223</xdr:rowOff>
    </xdr:from>
    <xdr:to>
      <xdr:col>6</xdr:col>
      <xdr:colOff>38100</xdr:colOff>
      <xdr:row>83</xdr:row>
      <xdr:rowOff>124823</xdr:rowOff>
    </xdr:to>
    <xdr:sp macro="" textlink="">
      <xdr:nvSpPr>
        <xdr:cNvPr id="303" name="フローチャート: 判断 302">
          <a:extLst>
            <a:ext uri="{FF2B5EF4-FFF2-40B4-BE49-F238E27FC236}">
              <a16:creationId xmlns:a16="http://schemas.microsoft.com/office/drawing/2014/main" id="{957144E8-F416-4011-B0C6-E4EB14E52365}"/>
            </a:ext>
          </a:extLst>
        </xdr:cNvPr>
        <xdr:cNvSpPr/>
      </xdr:nvSpPr>
      <xdr:spPr>
        <a:xfrm>
          <a:off x="10795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715CAE4E-5A64-40FE-98C3-C11BB6116A6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D993EC24-3F6A-4727-9DAC-CF97763491E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D8732ADC-2017-4C88-9987-CC52FB75D5C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41C33723-2C71-4C02-969C-7C90801A159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11A9332A-5463-4011-A403-1B5BAAEFDA5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163649</xdr:rowOff>
    </xdr:from>
    <xdr:to>
      <xdr:col>24</xdr:col>
      <xdr:colOff>114300</xdr:colOff>
      <xdr:row>86</xdr:row>
      <xdr:rowOff>93799</xdr:rowOff>
    </xdr:to>
    <xdr:sp macro="" textlink="">
      <xdr:nvSpPr>
        <xdr:cNvPr id="309" name="楕円 308">
          <a:extLst>
            <a:ext uri="{FF2B5EF4-FFF2-40B4-BE49-F238E27FC236}">
              <a16:creationId xmlns:a16="http://schemas.microsoft.com/office/drawing/2014/main" id="{1D3E07DF-0E0D-4559-A89A-0792F4BEF8D0}"/>
            </a:ext>
          </a:extLst>
        </xdr:cNvPr>
        <xdr:cNvSpPr/>
      </xdr:nvSpPr>
      <xdr:spPr>
        <a:xfrm>
          <a:off x="4584700" y="147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78576</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BBBDB369-D8A7-4131-BBFA-6500B12CD4D6}"/>
            </a:ext>
          </a:extLst>
        </xdr:cNvPr>
        <xdr:cNvSpPr txBox="1"/>
      </xdr:nvSpPr>
      <xdr:spPr>
        <a:xfrm>
          <a:off x="4673600" y="14651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150586</xdr:rowOff>
    </xdr:from>
    <xdr:to>
      <xdr:col>20</xdr:col>
      <xdr:colOff>38100</xdr:colOff>
      <xdr:row>86</xdr:row>
      <xdr:rowOff>80736</xdr:rowOff>
    </xdr:to>
    <xdr:sp macro="" textlink="">
      <xdr:nvSpPr>
        <xdr:cNvPr id="311" name="楕円 310">
          <a:extLst>
            <a:ext uri="{FF2B5EF4-FFF2-40B4-BE49-F238E27FC236}">
              <a16:creationId xmlns:a16="http://schemas.microsoft.com/office/drawing/2014/main" id="{F572CFB3-FC18-448F-915D-2D6EE1818BE8}"/>
            </a:ext>
          </a:extLst>
        </xdr:cNvPr>
        <xdr:cNvSpPr/>
      </xdr:nvSpPr>
      <xdr:spPr>
        <a:xfrm>
          <a:off x="3746500" y="1472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29936</xdr:rowOff>
    </xdr:from>
    <xdr:to>
      <xdr:col>24</xdr:col>
      <xdr:colOff>63500</xdr:colOff>
      <xdr:row>86</xdr:row>
      <xdr:rowOff>42999</xdr:rowOff>
    </xdr:to>
    <xdr:cxnSp macro="">
      <xdr:nvCxnSpPr>
        <xdr:cNvPr id="312" name="直線コネクタ 311">
          <a:extLst>
            <a:ext uri="{FF2B5EF4-FFF2-40B4-BE49-F238E27FC236}">
              <a16:creationId xmlns:a16="http://schemas.microsoft.com/office/drawing/2014/main" id="{4F24B535-DB24-4596-BDB7-6A852087D81C}"/>
            </a:ext>
          </a:extLst>
        </xdr:cNvPr>
        <xdr:cNvCxnSpPr/>
      </xdr:nvCxnSpPr>
      <xdr:spPr>
        <a:xfrm>
          <a:off x="3797300" y="14774636"/>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162016</xdr:rowOff>
    </xdr:from>
    <xdr:to>
      <xdr:col>15</xdr:col>
      <xdr:colOff>101600</xdr:colOff>
      <xdr:row>86</xdr:row>
      <xdr:rowOff>92166</xdr:rowOff>
    </xdr:to>
    <xdr:sp macro="" textlink="">
      <xdr:nvSpPr>
        <xdr:cNvPr id="313" name="楕円 312">
          <a:extLst>
            <a:ext uri="{FF2B5EF4-FFF2-40B4-BE49-F238E27FC236}">
              <a16:creationId xmlns:a16="http://schemas.microsoft.com/office/drawing/2014/main" id="{2DCA6DB8-5D30-46D2-B83E-A065EEAFB4B0}"/>
            </a:ext>
          </a:extLst>
        </xdr:cNvPr>
        <xdr:cNvSpPr/>
      </xdr:nvSpPr>
      <xdr:spPr>
        <a:xfrm>
          <a:off x="2857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29936</xdr:rowOff>
    </xdr:from>
    <xdr:to>
      <xdr:col>19</xdr:col>
      <xdr:colOff>177800</xdr:colOff>
      <xdr:row>86</xdr:row>
      <xdr:rowOff>41366</xdr:rowOff>
    </xdr:to>
    <xdr:cxnSp macro="">
      <xdr:nvCxnSpPr>
        <xdr:cNvPr id="314" name="直線コネクタ 313">
          <a:extLst>
            <a:ext uri="{FF2B5EF4-FFF2-40B4-BE49-F238E27FC236}">
              <a16:creationId xmlns:a16="http://schemas.microsoft.com/office/drawing/2014/main" id="{307AF9BE-0D2D-40CE-92D6-75C24322B910}"/>
            </a:ext>
          </a:extLst>
        </xdr:cNvPr>
        <xdr:cNvCxnSpPr/>
      </xdr:nvCxnSpPr>
      <xdr:spPr>
        <a:xfrm flipV="1">
          <a:off x="2908300" y="1477463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148952</xdr:rowOff>
    </xdr:from>
    <xdr:to>
      <xdr:col>10</xdr:col>
      <xdr:colOff>165100</xdr:colOff>
      <xdr:row>86</xdr:row>
      <xdr:rowOff>79102</xdr:rowOff>
    </xdr:to>
    <xdr:sp macro="" textlink="">
      <xdr:nvSpPr>
        <xdr:cNvPr id="315" name="楕円 314">
          <a:extLst>
            <a:ext uri="{FF2B5EF4-FFF2-40B4-BE49-F238E27FC236}">
              <a16:creationId xmlns:a16="http://schemas.microsoft.com/office/drawing/2014/main" id="{521D8050-E13F-4BF2-AFD6-7149D6A16A30}"/>
            </a:ext>
          </a:extLst>
        </xdr:cNvPr>
        <xdr:cNvSpPr/>
      </xdr:nvSpPr>
      <xdr:spPr>
        <a:xfrm>
          <a:off x="1968500" y="1472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28302</xdr:rowOff>
    </xdr:from>
    <xdr:to>
      <xdr:col>15</xdr:col>
      <xdr:colOff>50800</xdr:colOff>
      <xdr:row>86</xdr:row>
      <xdr:rowOff>41366</xdr:rowOff>
    </xdr:to>
    <xdr:cxnSp macro="">
      <xdr:nvCxnSpPr>
        <xdr:cNvPr id="316" name="直線コネクタ 315">
          <a:extLst>
            <a:ext uri="{FF2B5EF4-FFF2-40B4-BE49-F238E27FC236}">
              <a16:creationId xmlns:a16="http://schemas.microsoft.com/office/drawing/2014/main" id="{7C8AAA5A-C0D1-43C1-81FD-AAEA9FE79B01}"/>
            </a:ext>
          </a:extLst>
        </xdr:cNvPr>
        <xdr:cNvCxnSpPr/>
      </xdr:nvCxnSpPr>
      <xdr:spPr>
        <a:xfrm>
          <a:off x="2019300" y="14773002"/>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135889</xdr:rowOff>
    </xdr:from>
    <xdr:to>
      <xdr:col>6</xdr:col>
      <xdr:colOff>38100</xdr:colOff>
      <xdr:row>86</xdr:row>
      <xdr:rowOff>66039</xdr:rowOff>
    </xdr:to>
    <xdr:sp macro="" textlink="">
      <xdr:nvSpPr>
        <xdr:cNvPr id="317" name="楕円 316">
          <a:extLst>
            <a:ext uri="{FF2B5EF4-FFF2-40B4-BE49-F238E27FC236}">
              <a16:creationId xmlns:a16="http://schemas.microsoft.com/office/drawing/2014/main" id="{796B7875-CD87-4F0F-8E70-3C89C1675E75}"/>
            </a:ext>
          </a:extLst>
        </xdr:cNvPr>
        <xdr:cNvSpPr/>
      </xdr:nvSpPr>
      <xdr:spPr>
        <a:xfrm>
          <a:off x="1079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15239</xdr:rowOff>
    </xdr:from>
    <xdr:to>
      <xdr:col>10</xdr:col>
      <xdr:colOff>114300</xdr:colOff>
      <xdr:row>86</xdr:row>
      <xdr:rowOff>28302</xdr:rowOff>
    </xdr:to>
    <xdr:cxnSp macro="">
      <xdr:nvCxnSpPr>
        <xdr:cNvPr id="318" name="直線コネクタ 317">
          <a:extLst>
            <a:ext uri="{FF2B5EF4-FFF2-40B4-BE49-F238E27FC236}">
              <a16:creationId xmlns:a16="http://schemas.microsoft.com/office/drawing/2014/main" id="{D452BD3B-0195-4CBC-95F1-79DEFA708872}"/>
            </a:ext>
          </a:extLst>
        </xdr:cNvPr>
        <xdr:cNvCxnSpPr/>
      </xdr:nvCxnSpPr>
      <xdr:spPr>
        <a:xfrm>
          <a:off x="1130300" y="1475993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146248</xdr:rowOff>
    </xdr:from>
    <xdr:ext cx="405111" cy="259045"/>
    <xdr:sp macro="" textlink="">
      <xdr:nvSpPr>
        <xdr:cNvPr id="319" name="n_1aveValue【福祉施設】&#10;有形固定資産減価償却率">
          <a:extLst>
            <a:ext uri="{FF2B5EF4-FFF2-40B4-BE49-F238E27FC236}">
              <a16:creationId xmlns:a16="http://schemas.microsoft.com/office/drawing/2014/main" id="{AC6ED6CE-A3E4-47A4-AFC2-11EC7436CE0E}"/>
            </a:ext>
          </a:extLst>
        </xdr:cNvPr>
        <xdr:cNvSpPr txBox="1"/>
      </xdr:nvSpPr>
      <xdr:spPr>
        <a:xfrm>
          <a:off x="3582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170741</xdr:rowOff>
    </xdr:from>
    <xdr:ext cx="405111" cy="259045"/>
    <xdr:sp macro="" textlink="">
      <xdr:nvSpPr>
        <xdr:cNvPr id="320" name="n_2aveValue【福祉施設】&#10;有形固定資産減価償却率">
          <a:extLst>
            <a:ext uri="{FF2B5EF4-FFF2-40B4-BE49-F238E27FC236}">
              <a16:creationId xmlns:a16="http://schemas.microsoft.com/office/drawing/2014/main" id="{7F1231DE-52C5-4352-B786-5EA388038E32}"/>
            </a:ext>
          </a:extLst>
        </xdr:cNvPr>
        <xdr:cNvSpPr txBox="1"/>
      </xdr:nvSpPr>
      <xdr:spPr>
        <a:xfrm>
          <a:off x="2705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9089</xdr:rowOff>
    </xdr:from>
    <xdr:ext cx="405111" cy="259045"/>
    <xdr:sp macro="" textlink="">
      <xdr:nvSpPr>
        <xdr:cNvPr id="321" name="n_3aveValue【福祉施設】&#10;有形固定資産減価償却率">
          <a:extLst>
            <a:ext uri="{FF2B5EF4-FFF2-40B4-BE49-F238E27FC236}">
              <a16:creationId xmlns:a16="http://schemas.microsoft.com/office/drawing/2014/main" id="{28E19984-FDAF-4D70-8CDE-B1C9BDA20AD6}"/>
            </a:ext>
          </a:extLst>
        </xdr:cNvPr>
        <xdr:cNvSpPr txBox="1"/>
      </xdr:nvSpPr>
      <xdr:spPr>
        <a:xfrm>
          <a:off x="18167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141350</xdr:rowOff>
    </xdr:from>
    <xdr:ext cx="405111" cy="259045"/>
    <xdr:sp macro="" textlink="">
      <xdr:nvSpPr>
        <xdr:cNvPr id="322" name="n_4aveValue【福祉施設】&#10;有形固定資産減価償却率">
          <a:extLst>
            <a:ext uri="{FF2B5EF4-FFF2-40B4-BE49-F238E27FC236}">
              <a16:creationId xmlns:a16="http://schemas.microsoft.com/office/drawing/2014/main" id="{C3137968-EC3E-469C-9390-42A56356D26E}"/>
            </a:ext>
          </a:extLst>
        </xdr:cNvPr>
        <xdr:cNvSpPr txBox="1"/>
      </xdr:nvSpPr>
      <xdr:spPr>
        <a:xfrm>
          <a:off x="927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71863</xdr:rowOff>
    </xdr:from>
    <xdr:ext cx="405111" cy="259045"/>
    <xdr:sp macro="" textlink="">
      <xdr:nvSpPr>
        <xdr:cNvPr id="323" name="n_1mainValue【福祉施設】&#10;有形固定資産減価償却率">
          <a:extLst>
            <a:ext uri="{FF2B5EF4-FFF2-40B4-BE49-F238E27FC236}">
              <a16:creationId xmlns:a16="http://schemas.microsoft.com/office/drawing/2014/main" id="{FEF7AB2D-DA7E-4FA1-97EC-0F05D65BE2A1}"/>
            </a:ext>
          </a:extLst>
        </xdr:cNvPr>
        <xdr:cNvSpPr txBox="1"/>
      </xdr:nvSpPr>
      <xdr:spPr>
        <a:xfrm>
          <a:off x="3582044" y="1481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83293</xdr:rowOff>
    </xdr:from>
    <xdr:ext cx="405111" cy="259045"/>
    <xdr:sp macro="" textlink="">
      <xdr:nvSpPr>
        <xdr:cNvPr id="324" name="n_2mainValue【福祉施設】&#10;有形固定資産減価償却率">
          <a:extLst>
            <a:ext uri="{FF2B5EF4-FFF2-40B4-BE49-F238E27FC236}">
              <a16:creationId xmlns:a16="http://schemas.microsoft.com/office/drawing/2014/main" id="{0EDCD8A6-5527-4F2F-8B3D-AE85C4EB4C66}"/>
            </a:ext>
          </a:extLst>
        </xdr:cNvPr>
        <xdr:cNvSpPr txBox="1"/>
      </xdr:nvSpPr>
      <xdr:spPr>
        <a:xfrm>
          <a:off x="2705744" y="1482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70229</xdr:rowOff>
    </xdr:from>
    <xdr:ext cx="405111" cy="259045"/>
    <xdr:sp macro="" textlink="">
      <xdr:nvSpPr>
        <xdr:cNvPr id="325" name="n_3mainValue【福祉施設】&#10;有形固定資産減価償却率">
          <a:extLst>
            <a:ext uri="{FF2B5EF4-FFF2-40B4-BE49-F238E27FC236}">
              <a16:creationId xmlns:a16="http://schemas.microsoft.com/office/drawing/2014/main" id="{9B767AE1-1C8A-4140-B0D5-8BE721EAE3E1}"/>
            </a:ext>
          </a:extLst>
        </xdr:cNvPr>
        <xdr:cNvSpPr txBox="1"/>
      </xdr:nvSpPr>
      <xdr:spPr>
        <a:xfrm>
          <a:off x="1816744" y="1481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57166</xdr:rowOff>
    </xdr:from>
    <xdr:ext cx="405111" cy="259045"/>
    <xdr:sp macro="" textlink="">
      <xdr:nvSpPr>
        <xdr:cNvPr id="326" name="n_4mainValue【福祉施設】&#10;有形固定資産減価償却率">
          <a:extLst>
            <a:ext uri="{FF2B5EF4-FFF2-40B4-BE49-F238E27FC236}">
              <a16:creationId xmlns:a16="http://schemas.microsoft.com/office/drawing/2014/main" id="{65A34562-3A49-422B-8868-F89768E8F49F}"/>
            </a:ext>
          </a:extLst>
        </xdr:cNvPr>
        <xdr:cNvSpPr txBox="1"/>
      </xdr:nvSpPr>
      <xdr:spPr>
        <a:xfrm>
          <a:off x="927744" y="1480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a:extLst>
            <a:ext uri="{FF2B5EF4-FFF2-40B4-BE49-F238E27FC236}">
              <a16:creationId xmlns:a16="http://schemas.microsoft.com/office/drawing/2014/main" id="{5353C6EF-1EAF-43C5-9E7F-48E81CF8F90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a:extLst>
            <a:ext uri="{FF2B5EF4-FFF2-40B4-BE49-F238E27FC236}">
              <a16:creationId xmlns:a16="http://schemas.microsoft.com/office/drawing/2014/main" id="{A619156A-C38C-4961-8BD1-D50F5ADF37F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a:extLst>
            <a:ext uri="{FF2B5EF4-FFF2-40B4-BE49-F238E27FC236}">
              <a16:creationId xmlns:a16="http://schemas.microsoft.com/office/drawing/2014/main" id="{77094A78-BBD1-4659-A8D0-4E230C5A53B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a:extLst>
            <a:ext uri="{FF2B5EF4-FFF2-40B4-BE49-F238E27FC236}">
              <a16:creationId xmlns:a16="http://schemas.microsoft.com/office/drawing/2014/main" id="{6D44A44F-FBAC-466A-8762-3E5FDA0B4C5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a:extLst>
            <a:ext uri="{FF2B5EF4-FFF2-40B4-BE49-F238E27FC236}">
              <a16:creationId xmlns:a16="http://schemas.microsoft.com/office/drawing/2014/main" id="{0A0B6B16-B27A-42B5-94FC-6067389BB68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a:extLst>
            <a:ext uri="{FF2B5EF4-FFF2-40B4-BE49-F238E27FC236}">
              <a16:creationId xmlns:a16="http://schemas.microsoft.com/office/drawing/2014/main" id="{A7305EFC-3D84-41C5-9363-92CFEC1C58C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a:extLst>
            <a:ext uri="{FF2B5EF4-FFF2-40B4-BE49-F238E27FC236}">
              <a16:creationId xmlns:a16="http://schemas.microsoft.com/office/drawing/2014/main" id="{DE2BA871-DB99-4A5C-A0DD-617D7FD9DD0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a:extLst>
            <a:ext uri="{FF2B5EF4-FFF2-40B4-BE49-F238E27FC236}">
              <a16:creationId xmlns:a16="http://schemas.microsoft.com/office/drawing/2014/main" id="{48E05EB5-C551-41CD-9363-580F9C60628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a:extLst>
            <a:ext uri="{FF2B5EF4-FFF2-40B4-BE49-F238E27FC236}">
              <a16:creationId xmlns:a16="http://schemas.microsoft.com/office/drawing/2014/main" id="{82F33C91-723A-4E10-A758-D7288146D3E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a:extLst>
            <a:ext uri="{FF2B5EF4-FFF2-40B4-BE49-F238E27FC236}">
              <a16:creationId xmlns:a16="http://schemas.microsoft.com/office/drawing/2014/main" id="{3B42933D-02E3-49D1-8D69-2B7809B6C78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7" name="直線コネクタ 336">
          <a:extLst>
            <a:ext uri="{FF2B5EF4-FFF2-40B4-BE49-F238E27FC236}">
              <a16:creationId xmlns:a16="http://schemas.microsoft.com/office/drawing/2014/main" id="{49CCF153-DBB6-4C18-86A4-79C1DB40A0E1}"/>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8" name="テキスト ボックス 337">
          <a:extLst>
            <a:ext uri="{FF2B5EF4-FFF2-40B4-BE49-F238E27FC236}">
              <a16:creationId xmlns:a16="http://schemas.microsoft.com/office/drawing/2014/main" id="{D51254F7-9BA1-4A70-B7D8-31A50B73D9B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9" name="直線コネクタ 338">
          <a:extLst>
            <a:ext uri="{FF2B5EF4-FFF2-40B4-BE49-F238E27FC236}">
              <a16:creationId xmlns:a16="http://schemas.microsoft.com/office/drawing/2014/main" id="{85BF255A-F2DD-4285-ABAA-A67DC790C06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40" name="テキスト ボックス 339">
          <a:extLst>
            <a:ext uri="{FF2B5EF4-FFF2-40B4-BE49-F238E27FC236}">
              <a16:creationId xmlns:a16="http://schemas.microsoft.com/office/drawing/2014/main" id="{2BCD1BDE-B386-4C77-8954-519A20F4105C}"/>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1" name="直線コネクタ 340">
          <a:extLst>
            <a:ext uri="{FF2B5EF4-FFF2-40B4-BE49-F238E27FC236}">
              <a16:creationId xmlns:a16="http://schemas.microsoft.com/office/drawing/2014/main" id="{F76DC921-C4A2-4F67-B93C-0145CC4CFDD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2" name="テキスト ボックス 341">
          <a:extLst>
            <a:ext uri="{FF2B5EF4-FFF2-40B4-BE49-F238E27FC236}">
              <a16:creationId xmlns:a16="http://schemas.microsoft.com/office/drawing/2014/main" id="{45B27E90-7F64-4F69-A4B3-9C24A0FA6D34}"/>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3" name="直線コネクタ 342">
          <a:extLst>
            <a:ext uri="{FF2B5EF4-FFF2-40B4-BE49-F238E27FC236}">
              <a16:creationId xmlns:a16="http://schemas.microsoft.com/office/drawing/2014/main" id="{00A2DCF3-E2E6-4644-8E69-CD27D66D84BC}"/>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4" name="テキスト ボックス 343">
          <a:extLst>
            <a:ext uri="{FF2B5EF4-FFF2-40B4-BE49-F238E27FC236}">
              <a16:creationId xmlns:a16="http://schemas.microsoft.com/office/drawing/2014/main" id="{269EEB00-D471-41EE-AEC8-B141C372CE59}"/>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5" name="直線コネクタ 344">
          <a:extLst>
            <a:ext uri="{FF2B5EF4-FFF2-40B4-BE49-F238E27FC236}">
              <a16:creationId xmlns:a16="http://schemas.microsoft.com/office/drawing/2014/main" id="{6664F3E8-C34B-40CB-BC66-1B3977640EA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6" name="テキスト ボックス 345">
          <a:extLst>
            <a:ext uri="{FF2B5EF4-FFF2-40B4-BE49-F238E27FC236}">
              <a16:creationId xmlns:a16="http://schemas.microsoft.com/office/drawing/2014/main" id="{5CDB1F48-73F4-4619-936E-65142F1128BC}"/>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7" name="直線コネクタ 346">
          <a:extLst>
            <a:ext uri="{FF2B5EF4-FFF2-40B4-BE49-F238E27FC236}">
              <a16:creationId xmlns:a16="http://schemas.microsoft.com/office/drawing/2014/main" id="{75E888F6-ED5E-4CF3-89BA-B68D9B39E85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8" name="テキスト ボックス 347">
          <a:extLst>
            <a:ext uri="{FF2B5EF4-FFF2-40B4-BE49-F238E27FC236}">
              <a16:creationId xmlns:a16="http://schemas.microsoft.com/office/drawing/2014/main" id="{3E801FE5-0B75-465E-B4C2-32117BE29734}"/>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9" name="直線コネクタ 348">
          <a:extLst>
            <a:ext uri="{FF2B5EF4-FFF2-40B4-BE49-F238E27FC236}">
              <a16:creationId xmlns:a16="http://schemas.microsoft.com/office/drawing/2014/main" id="{2A296617-EE91-4999-B46B-E8FAD0B756B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50" name="テキスト ボックス 349">
          <a:extLst>
            <a:ext uri="{FF2B5EF4-FFF2-40B4-BE49-F238E27FC236}">
              <a16:creationId xmlns:a16="http://schemas.microsoft.com/office/drawing/2014/main" id="{0C65682D-74EB-4E73-B36D-FA503A584B4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1" name="【福祉施設】&#10;一人当たり面積グラフ枠">
          <a:extLst>
            <a:ext uri="{FF2B5EF4-FFF2-40B4-BE49-F238E27FC236}">
              <a16:creationId xmlns:a16="http://schemas.microsoft.com/office/drawing/2014/main" id="{165AAA53-B447-4B0B-9469-1033536BFF9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134982</xdr:rowOff>
    </xdr:from>
    <xdr:to>
      <xdr:col>54</xdr:col>
      <xdr:colOff>189865</xdr:colOff>
      <xdr:row>86</xdr:row>
      <xdr:rowOff>154577</xdr:rowOff>
    </xdr:to>
    <xdr:cxnSp macro="">
      <xdr:nvCxnSpPr>
        <xdr:cNvPr id="352" name="直線コネクタ 351">
          <a:extLst>
            <a:ext uri="{FF2B5EF4-FFF2-40B4-BE49-F238E27FC236}">
              <a16:creationId xmlns:a16="http://schemas.microsoft.com/office/drawing/2014/main" id="{BF62B006-F5E7-4E72-A392-80AEE53F5B03}"/>
            </a:ext>
          </a:extLst>
        </xdr:cNvPr>
        <xdr:cNvCxnSpPr/>
      </xdr:nvCxnSpPr>
      <xdr:spPr>
        <a:xfrm flipV="1">
          <a:off x="10476865" y="13508082"/>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158404</xdr:rowOff>
    </xdr:from>
    <xdr:ext cx="469744" cy="259045"/>
    <xdr:sp macro="" textlink="">
      <xdr:nvSpPr>
        <xdr:cNvPr id="353" name="【福祉施設】&#10;一人当たり面積最小値テキスト">
          <a:extLst>
            <a:ext uri="{FF2B5EF4-FFF2-40B4-BE49-F238E27FC236}">
              <a16:creationId xmlns:a16="http://schemas.microsoft.com/office/drawing/2014/main" id="{A4703961-BD0E-46E0-936C-F1C761DA7E85}"/>
            </a:ext>
          </a:extLst>
        </xdr:cNvPr>
        <xdr:cNvSpPr txBox="1"/>
      </xdr:nvSpPr>
      <xdr:spPr>
        <a:xfrm>
          <a:off x="10515600" y="1490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154577</xdr:rowOff>
    </xdr:from>
    <xdr:to>
      <xdr:col>55</xdr:col>
      <xdr:colOff>88900</xdr:colOff>
      <xdr:row>86</xdr:row>
      <xdr:rowOff>154577</xdr:rowOff>
    </xdr:to>
    <xdr:cxnSp macro="">
      <xdr:nvCxnSpPr>
        <xdr:cNvPr id="354" name="直線コネクタ 353">
          <a:extLst>
            <a:ext uri="{FF2B5EF4-FFF2-40B4-BE49-F238E27FC236}">
              <a16:creationId xmlns:a16="http://schemas.microsoft.com/office/drawing/2014/main" id="{ABE6B319-073E-43A3-A57D-567B0F99B1AB}"/>
            </a:ext>
          </a:extLst>
        </xdr:cNvPr>
        <xdr:cNvCxnSpPr/>
      </xdr:nvCxnSpPr>
      <xdr:spPr>
        <a:xfrm>
          <a:off x="10388600" y="1489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81659</xdr:rowOff>
    </xdr:from>
    <xdr:ext cx="469744" cy="259045"/>
    <xdr:sp macro="" textlink="">
      <xdr:nvSpPr>
        <xdr:cNvPr id="355" name="【福祉施設】&#10;一人当たり面積最大値テキスト">
          <a:extLst>
            <a:ext uri="{FF2B5EF4-FFF2-40B4-BE49-F238E27FC236}">
              <a16:creationId xmlns:a16="http://schemas.microsoft.com/office/drawing/2014/main" id="{9F7D6100-7362-4396-B760-9F5469F8897B}"/>
            </a:ext>
          </a:extLst>
        </xdr:cNvPr>
        <xdr:cNvSpPr txBox="1"/>
      </xdr:nvSpPr>
      <xdr:spPr>
        <a:xfrm>
          <a:off x="10515600" y="13283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134982</xdr:rowOff>
    </xdr:from>
    <xdr:to>
      <xdr:col>55</xdr:col>
      <xdr:colOff>88900</xdr:colOff>
      <xdr:row>78</xdr:row>
      <xdr:rowOff>134982</xdr:rowOff>
    </xdr:to>
    <xdr:cxnSp macro="">
      <xdr:nvCxnSpPr>
        <xdr:cNvPr id="356" name="直線コネクタ 355">
          <a:extLst>
            <a:ext uri="{FF2B5EF4-FFF2-40B4-BE49-F238E27FC236}">
              <a16:creationId xmlns:a16="http://schemas.microsoft.com/office/drawing/2014/main" id="{6533908B-6000-4E5D-B591-3A8A2917C77E}"/>
            </a:ext>
          </a:extLst>
        </xdr:cNvPr>
        <xdr:cNvCxnSpPr/>
      </xdr:nvCxnSpPr>
      <xdr:spPr>
        <a:xfrm>
          <a:off x="10388600" y="1350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80390</xdr:rowOff>
    </xdr:from>
    <xdr:ext cx="469744" cy="259045"/>
    <xdr:sp macro="" textlink="">
      <xdr:nvSpPr>
        <xdr:cNvPr id="357" name="【福祉施設】&#10;一人当たり面積平均値テキスト">
          <a:extLst>
            <a:ext uri="{FF2B5EF4-FFF2-40B4-BE49-F238E27FC236}">
              <a16:creationId xmlns:a16="http://schemas.microsoft.com/office/drawing/2014/main" id="{D009B248-8831-4289-9B77-A49E83F91A6C}"/>
            </a:ext>
          </a:extLst>
        </xdr:cNvPr>
        <xdr:cNvSpPr txBox="1"/>
      </xdr:nvSpPr>
      <xdr:spPr>
        <a:xfrm>
          <a:off x="10515600" y="14482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57513</xdr:rowOff>
    </xdr:from>
    <xdr:to>
      <xdr:col>55</xdr:col>
      <xdr:colOff>50800</xdr:colOff>
      <xdr:row>85</xdr:row>
      <xdr:rowOff>159113</xdr:rowOff>
    </xdr:to>
    <xdr:sp macro="" textlink="">
      <xdr:nvSpPr>
        <xdr:cNvPr id="358" name="フローチャート: 判断 357">
          <a:extLst>
            <a:ext uri="{FF2B5EF4-FFF2-40B4-BE49-F238E27FC236}">
              <a16:creationId xmlns:a16="http://schemas.microsoft.com/office/drawing/2014/main" id="{013A048F-187F-4E8F-BB0C-F1FDCFA5DE03}"/>
            </a:ext>
          </a:extLst>
        </xdr:cNvPr>
        <xdr:cNvSpPr/>
      </xdr:nvSpPr>
      <xdr:spPr>
        <a:xfrm>
          <a:off x="104267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65132</xdr:rowOff>
    </xdr:from>
    <xdr:to>
      <xdr:col>50</xdr:col>
      <xdr:colOff>165100</xdr:colOff>
      <xdr:row>85</xdr:row>
      <xdr:rowOff>166732</xdr:rowOff>
    </xdr:to>
    <xdr:sp macro="" textlink="">
      <xdr:nvSpPr>
        <xdr:cNvPr id="359" name="フローチャート: 判断 358">
          <a:extLst>
            <a:ext uri="{FF2B5EF4-FFF2-40B4-BE49-F238E27FC236}">
              <a16:creationId xmlns:a16="http://schemas.microsoft.com/office/drawing/2014/main" id="{C5C64B4C-690A-41CB-94ED-6072CF77E1C9}"/>
            </a:ext>
          </a:extLst>
        </xdr:cNvPr>
        <xdr:cNvSpPr/>
      </xdr:nvSpPr>
      <xdr:spPr>
        <a:xfrm>
          <a:off x="9588500" y="1463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61868</xdr:rowOff>
    </xdr:from>
    <xdr:to>
      <xdr:col>46</xdr:col>
      <xdr:colOff>38100</xdr:colOff>
      <xdr:row>85</xdr:row>
      <xdr:rowOff>163468</xdr:rowOff>
    </xdr:to>
    <xdr:sp macro="" textlink="">
      <xdr:nvSpPr>
        <xdr:cNvPr id="360" name="フローチャート: 判断 359">
          <a:extLst>
            <a:ext uri="{FF2B5EF4-FFF2-40B4-BE49-F238E27FC236}">
              <a16:creationId xmlns:a16="http://schemas.microsoft.com/office/drawing/2014/main" id="{4A3590F6-2057-404B-9AF2-11F163B9FEA4}"/>
            </a:ext>
          </a:extLst>
        </xdr:cNvPr>
        <xdr:cNvSpPr/>
      </xdr:nvSpPr>
      <xdr:spPr>
        <a:xfrm>
          <a:off x="8699500" y="1463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77107</xdr:rowOff>
    </xdr:from>
    <xdr:to>
      <xdr:col>41</xdr:col>
      <xdr:colOff>101600</xdr:colOff>
      <xdr:row>86</xdr:row>
      <xdr:rowOff>7257</xdr:rowOff>
    </xdr:to>
    <xdr:sp macro="" textlink="">
      <xdr:nvSpPr>
        <xdr:cNvPr id="361" name="フローチャート: 判断 360">
          <a:extLst>
            <a:ext uri="{FF2B5EF4-FFF2-40B4-BE49-F238E27FC236}">
              <a16:creationId xmlns:a16="http://schemas.microsoft.com/office/drawing/2014/main" id="{835CFDBD-EE8C-4E2D-8DE4-B730A576EBE8}"/>
            </a:ext>
          </a:extLst>
        </xdr:cNvPr>
        <xdr:cNvSpPr/>
      </xdr:nvSpPr>
      <xdr:spPr>
        <a:xfrm>
          <a:off x="7810500" y="1465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60779</xdr:rowOff>
    </xdr:from>
    <xdr:to>
      <xdr:col>36</xdr:col>
      <xdr:colOff>165100</xdr:colOff>
      <xdr:row>85</xdr:row>
      <xdr:rowOff>162379</xdr:rowOff>
    </xdr:to>
    <xdr:sp macro="" textlink="">
      <xdr:nvSpPr>
        <xdr:cNvPr id="362" name="フローチャート: 判断 361">
          <a:extLst>
            <a:ext uri="{FF2B5EF4-FFF2-40B4-BE49-F238E27FC236}">
              <a16:creationId xmlns:a16="http://schemas.microsoft.com/office/drawing/2014/main" id="{92773AD3-4AD5-433F-A42F-B33FA63B2093}"/>
            </a:ext>
          </a:extLst>
        </xdr:cNvPr>
        <xdr:cNvSpPr/>
      </xdr:nvSpPr>
      <xdr:spPr>
        <a:xfrm>
          <a:off x="6921500" y="1463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2CB7B83B-F445-4F4E-B3E1-E43772AB20A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82F4F253-C800-4B47-91E8-C4BCCEF3B2F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8704C91F-020C-4937-856C-0D0A1B2A2C6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6AD06D49-5B8F-4BA1-9213-6F23C693635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C0AFAC53-14E5-4142-8197-7993B66ECEC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51526</xdr:rowOff>
    </xdr:from>
    <xdr:to>
      <xdr:col>55</xdr:col>
      <xdr:colOff>50800</xdr:colOff>
      <xdr:row>86</xdr:row>
      <xdr:rowOff>153126</xdr:rowOff>
    </xdr:to>
    <xdr:sp macro="" textlink="">
      <xdr:nvSpPr>
        <xdr:cNvPr id="368" name="楕円 367">
          <a:extLst>
            <a:ext uri="{FF2B5EF4-FFF2-40B4-BE49-F238E27FC236}">
              <a16:creationId xmlns:a16="http://schemas.microsoft.com/office/drawing/2014/main" id="{95524D27-23CB-494A-9701-A5FCC97AD4DA}"/>
            </a:ext>
          </a:extLst>
        </xdr:cNvPr>
        <xdr:cNvSpPr/>
      </xdr:nvSpPr>
      <xdr:spPr>
        <a:xfrm>
          <a:off x="10426700" y="1479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137903</xdr:rowOff>
    </xdr:from>
    <xdr:ext cx="469744" cy="259045"/>
    <xdr:sp macro="" textlink="">
      <xdr:nvSpPr>
        <xdr:cNvPr id="369" name="【福祉施設】&#10;一人当たり面積該当値テキスト">
          <a:extLst>
            <a:ext uri="{FF2B5EF4-FFF2-40B4-BE49-F238E27FC236}">
              <a16:creationId xmlns:a16="http://schemas.microsoft.com/office/drawing/2014/main" id="{43826B5D-05D6-4124-ACBA-2252B192510D}"/>
            </a:ext>
          </a:extLst>
        </xdr:cNvPr>
        <xdr:cNvSpPr txBox="1"/>
      </xdr:nvSpPr>
      <xdr:spPr>
        <a:xfrm>
          <a:off x="10515600" y="1471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53702</xdr:rowOff>
    </xdr:from>
    <xdr:to>
      <xdr:col>50</xdr:col>
      <xdr:colOff>165100</xdr:colOff>
      <xdr:row>86</xdr:row>
      <xdr:rowOff>155302</xdr:rowOff>
    </xdr:to>
    <xdr:sp macro="" textlink="">
      <xdr:nvSpPr>
        <xdr:cNvPr id="370" name="楕円 369">
          <a:extLst>
            <a:ext uri="{FF2B5EF4-FFF2-40B4-BE49-F238E27FC236}">
              <a16:creationId xmlns:a16="http://schemas.microsoft.com/office/drawing/2014/main" id="{1FC389A4-A91F-4AE2-A7AA-7AE12E770E26}"/>
            </a:ext>
          </a:extLst>
        </xdr:cNvPr>
        <xdr:cNvSpPr/>
      </xdr:nvSpPr>
      <xdr:spPr>
        <a:xfrm>
          <a:off x="9588500" y="1479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102326</xdr:rowOff>
    </xdr:from>
    <xdr:to>
      <xdr:col>55</xdr:col>
      <xdr:colOff>0</xdr:colOff>
      <xdr:row>86</xdr:row>
      <xdr:rowOff>104502</xdr:rowOff>
    </xdr:to>
    <xdr:cxnSp macro="">
      <xdr:nvCxnSpPr>
        <xdr:cNvPr id="371" name="直線コネクタ 370">
          <a:extLst>
            <a:ext uri="{FF2B5EF4-FFF2-40B4-BE49-F238E27FC236}">
              <a16:creationId xmlns:a16="http://schemas.microsoft.com/office/drawing/2014/main" id="{1D25CB14-518C-4D70-8F62-8B79D609EB7B}"/>
            </a:ext>
          </a:extLst>
        </xdr:cNvPr>
        <xdr:cNvCxnSpPr/>
      </xdr:nvCxnSpPr>
      <xdr:spPr>
        <a:xfrm flipV="1">
          <a:off x="9639300" y="14847026"/>
          <a:ext cx="8382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54792</xdr:rowOff>
    </xdr:from>
    <xdr:to>
      <xdr:col>46</xdr:col>
      <xdr:colOff>38100</xdr:colOff>
      <xdr:row>86</xdr:row>
      <xdr:rowOff>156392</xdr:rowOff>
    </xdr:to>
    <xdr:sp macro="" textlink="">
      <xdr:nvSpPr>
        <xdr:cNvPr id="372" name="楕円 371">
          <a:extLst>
            <a:ext uri="{FF2B5EF4-FFF2-40B4-BE49-F238E27FC236}">
              <a16:creationId xmlns:a16="http://schemas.microsoft.com/office/drawing/2014/main" id="{E8164893-40A5-4F22-965B-158F0F7E2C9E}"/>
            </a:ext>
          </a:extLst>
        </xdr:cNvPr>
        <xdr:cNvSpPr/>
      </xdr:nvSpPr>
      <xdr:spPr>
        <a:xfrm>
          <a:off x="8699500" y="1479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104502</xdr:rowOff>
    </xdr:from>
    <xdr:to>
      <xdr:col>50</xdr:col>
      <xdr:colOff>114300</xdr:colOff>
      <xdr:row>86</xdr:row>
      <xdr:rowOff>105592</xdr:rowOff>
    </xdr:to>
    <xdr:cxnSp macro="">
      <xdr:nvCxnSpPr>
        <xdr:cNvPr id="373" name="直線コネクタ 372">
          <a:extLst>
            <a:ext uri="{FF2B5EF4-FFF2-40B4-BE49-F238E27FC236}">
              <a16:creationId xmlns:a16="http://schemas.microsoft.com/office/drawing/2014/main" id="{F20A4535-53A4-432B-A4D4-35BBA42492F9}"/>
            </a:ext>
          </a:extLst>
        </xdr:cNvPr>
        <xdr:cNvCxnSpPr/>
      </xdr:nvCxnSpPr>
      <xdr:spPr>
        <a:xfrm flipV="1">
          <a:off x="8750300" y="14849202"/>
          <a:ext cx="8890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55880</xdr:rowOff>
    </xdr:from>
    <xdr:to>
      <xdr:col>41</xdr:col>
      <xdr:colOff>101600</xdr:colOff>
      <xdr:row>86</xdr:row>
      <xdr:rowOff>157480</xdr:rowOff>
    </xdr:to>
    <xdr:sp macro="" textlink="">
      <xdr:nvSpPr>
        <xdr:cNvPr id="374" name="楕円 373">
          <a:extLst>
            <a:ext uri="{FF2B5EF4-FFF2-40B4-BE49-F238E27FC236}">
              <a16:creationId xmlns:a16="http://schemas.microsoft.com/office/drawing/2014/main" id="{88911612-307E-4836-A71D-DD363F8F9AAE}"/>
            </a:ext>
          </a:extLst>
        </xdr:cNvPr>
        <xdr:cNvSpPr/>
      </xdr:nvSpPr>
      <xdr:spPr>
        <a:xfrm>
          <a:off x="78105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105592</xdr:rowOff>
    </xdr:from>
    <xdr:to>
      <xdr:col>45</xdr:col>
      <xdr:colOff>177800</xdr:colOff>
      <xdr:row>86</xdr:row>
      <xdr:rowOff>106680</xdr:rowOff>
    </xdr:to>
    <xdr:cxnSp macro="">
      <xdr:nvCxnSpPr>
        <xdr:cNvPr id="375" name="直線コネクタ 374">
          <a:extLst>
            <a:ext uri="{FF2B5EF4-FFF2-40B4-BE49-F238E27FC236}">
              <a16:creationId xmlns:a16="http://schemas.microsoft.com/office/drawing/2014/main" id="{3E18D5EC-D502-492F-BCC2-1CE4B2373927}"/>
            </a:ext>
          </a:extLst>
        </xdr:cNvPr>
        <xdr:cNvCxnSpPr/>
      </xdr:nvCxnSpPr>
      <xdr:spPr>
        <a:xfrm flipV="1">
          <a:off x="7861300" y="14850292"/>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56969</xdr:rowOff>
    </xdr:from>
    <xdr:to>
      <xdr:col>36</xdr:col>
      <xdr:colOff>165100</xdr:colOff>
      <xdr:row>86</xdr:row>
      <xdr:rowOff>158569</xdr:rowOff>
    </xdr:to>
    <xdr:sp macro="" textlink="">
      <xdr:nvSpPr>
        <xdr:cNvPr id="376" name="楕円 375">
          <a:extLst>
            <a:ext uri="{FF2B5EF4-FFF2-40B4-BE49-F238E27FC236}">
              <a16:creationId xmlns:a16="http://schemas.microsoft.com/office/drawing/2014/main" id="{C9FF8B60-DF9C-46E3-916F-D338565D4DBD}"/>
            </a:ext>
          </a:extLst>
        </xdr:cNvPr>
        <xdr:cNvSpPr/>
      </xdr:nvSpPr>
      <xdr:spPr>
        <a:xfrm>
          <a:off x="6921500" y="1480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106680</xdr:rowOff>
    </xdr:from>
    <xdr:to>
      <xdr:col>41</xdr:col>
      <xdr:colOff>50800</xdr:colOff>
      <xdr:row>86</xdr:row>
      <xdr:rowOff>107769</xdr:rowOff>
    </xdr:to>
    <xdr:cxnSp macro="">
      <xdr:nvCxnSpPr>
        <xdr:cNvPr id="377" name="直線コネクタ 376">
          <a:extLst>
            <a:ext uri="{FF2B5EF4-FFF2-40B4-BE49-F238E27FC236}">
              <a16:creationId xmlns:a16="http://schemas.microsoft.com/office/drawing/2014/main" id="{9DA2B592-2A92-4CE7-BA8E-FC234526121C}"/>
            </a:ext>
          </a:extLst>
        </xdr:cNvPr>
        <xdr:cNvCxnSpPr/>
      </xdr:nvCxnSpPr>
      <xdr:spPr>
        <a:xfrm flipV="1">
          <a:off x="6972300" y="14851380"/>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11809</xdr:rowOff>
    </xdr:from>
    <xdr:ext cx="469744" cy="259045"/>
    <xdr:sp macro="" textlink="">
      <xdr:nvSpPr>
        <xdr:cNvPr id="378" name="n_1aveValue【福祉施設】&#10;一人当たり面積">
          <a:extLst>
            <a:ext uri="{FF2B5EF4-FFF2-40B4-BE49-F238E27FC236}">
              <a16:creationId xmlns:a16="http://schemas.microsoft.com/office/drawing/2014/main" id="{BE91CCD3-045D-4182-8E22-5686C41197EE}"/>
            </a:ext>
          </a:extLst>
        </xdr:cNvPr>
        <xdr:cNvSpPr txBox="1"/>
      </xdr:nvSpPr>
      <xdr:spPr>
        <a:xfrm>
          <a:off x="9391727" y="1441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8545</xdr:rowOff>
    </xdr:from>
    <xdr:ext cx="469744" cy="259045"/>
    <xdr:sp macro="" textlink="">
      <xdr:nvSpPr>
        <xdr:cNvPr id="379" name="n_2aveValue【福祉施設】&#10;一人当たり面積">
          <a:extLst>
            <a:ext uri="{FF2B5EF4-FFF2-40B4-BE49-F238E27FC236}">
              <a16:creationId xmlns:a16="http://schemas.microsoft.com/office/drawing/2014/main" id="{05F4EC98-87E4-40DB-B416-B98A457EE020}"/>
            </a:ext>
          </a:extLst>
        </xdr:cNvPr>
        <xdr:cNvSpPr txBox="1"/>
      </xdr:nvSpPr>
      <xdr:spPr>
        <a:xfrm>
          <a:off x="8515427" y="14410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23784</xdr:rowOff>
    </xdr:from>
    <xdr:ext cx="469744" cy="259045"/>
    <xdr:sp macro="" textlink="">
      <xdr:nvSpPr>
        <xdr:cNvPr id="380" name="n_3aveValue【福祉施設】&#10;一人当たり面積">
          <a:extLst>
            <a:ext uri="{FF2B5EF4-FFF2-40B4-BE49-F238E27FC236}">
              <a16:creationId xmlns:a16="http://schemas.microsoft.com/office/drawing/2014/main" id="{73367EC0-462C-4F7F-A69F-6B354715BA0A}"/>
            </a:ext>
          </a:extLst>
        </xdr:cNvPr>
        <xdr:cNvSpPr txBox="1"/>
      </xdr:nvSpPr>
      <xdr:spPr>
        <a:xfrm>
          <a:off x="7626427" y="1442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7456</xdr:rowOff>
    </xdr:from>
    <xdr:ext cx="469744" cy="259045"/>
    <xdr:sp macro="" textlink="">
      <xdr:nvSpPr>
        <xdr:cNvPr id="381" name="n_4aveValue【福祉施設】&#10;一人当たり面積">
          <a:extLst>
            <a:ext uri="{FF2B5EF4-FFF2-40B4-BE49-F238E27FC236}">
              <a16:creationId xmlns:a16="http://schemas.microsoft.com/office/drawing/2014/main" id="{03507CDD-98EA-4D4C-88B4-8BC1100EAFFA}"/>
            </a:ext>
          </a:extLst>
        </xdr:cNvPr>
        <xdr:cNvSpPr txBox="1"/>
      </xdr:nvSpPr>
      <xdr:spPr>
        <a:xfrm>
          <a:off x="6737427" y="1440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146429</xdr:rowOff>
    </xdr:from>
    <xdr:ext cx="469744" cy="259045"/>
    <xdr:sp macro="" textlink="">
      <xdr:nvSpPr>
        <xdr:cNvPr id="382" name="n_1mainValue【福祉施設】&#10;一人当たり面積">
          <a:extLst>
            <a:ext uri="{FF2B5EF4-FFF2-40B4-BE49-F238E27FC236}">
              <a16:creationId xmlns:a16="http://schemas.microsoft.com/office/drawing/2014/main" id="{6DAD4019-9490-4C08-BB6B-C53B7AF187EF}"/>
            </a:ext>
          </a:extLst>
        </xdr:cNvPr>
        <xdr:cNvSpPr txBox="1"/>
      </xdr:nvSpPr>
      <xdr:spPr>
        <a:xfrm>
          <a:off x="9391727" y="148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147519</xdr:rowOff>
    </xdr:from>
    <xdr:ext cx="469744" cy="259045"/>
    <xdr:sp macro="" textlink="">
      <xdr:nvSpPr>
        <xdr:cNvPr id="383" name="n_2mainValue【福祉施設】&#10;一人当たり面積">
          <a:extLst>
            <a:ext uri="{FF2B5EF4-FFF2-40B4-BE49-F238E27FC236}">
              <a16:creationId xmlns:a16="http://schemas.microsoft.com/office/drawing/2014/main" id="{35C010A4-7E96-4124-9EDB-42052E77572B}"/>
            </a:ext>
          </a:extLst>
        </xdr:cNvPr>
        <xdr:cNvSpPr txBox="1"/>
      </xdr:nvSpPr>
      <xdr:spPr>
        <a:xfrm>
          <a:off x="8515427" y="1489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148607</xdr:rowOff>
    </xdr:from>
    <xdr:ext cx="469744" cy="259045"/>
    <xdr:sp macro="" textlink="">
      <xdr:nvSpPr>
        <xdr:cNvPr id="384" name="n_3mainValue【福祉施設】&#10;一人当たり面積">
          <a:extLst>
            <a:ext uri="{FF2B5EF4-FFF2-40B4-BE49-F238E27FC236}">
              <a16:creationId xmlns:a16="http://schemas.microsoft.com/office/drawing/2014/main" id="{6983885F-CB3D-4542-9812-790034BC8586}"/>
            </a:ext>
          </a:extLst>
        </xdr:cNvPr>
        <xdr:cNvSpPr txBox="1"/>
      </xdr:nvSpPr>
      <xdr:spPr>
        <a:xfrm>
          <a:off x="7626427" y="1489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149696</xdr:rowOff>
    </xdr:from>
    <xdr:ext cx="469744" cy="259045"/>
    <xdr:sp macro="" textlink="">
      <xdr:nvSpPr>
        <xdr:cNvPr id="385" name="n_4mainValue【福祉施設】&#10;一人当たり面積">
          <a:extLst>
            <a:ext uri="{FF2B5EF4-FFF2-40B4-BE49-F238E27FC236}">
              <a16:creationId xmlns:a16="http://schemas.microsoft.com/office/drawing/2014/main" id="{2BF73A57-D25A-4E21-85A5-69A9DC0E0B0C}"/>
            </a:ext>
          </a:extLst>
        </xdr:cNvPr>
        <xdr:cNvSpPr txBox="1"/>
      </xdr:nvSpPr>
      <xdr:spPr>
        <a:xfrm>
          <a:off x="6737427"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6" name="正方形/長方形 385">
          <a:extLst>
            <a:ext uri="{FF2B5EF4-FFF2-40B4-BE49-F238E27FC236}">
              <a16:creationId xmlns:a16="http://schemas.microsoft.com/office/drawing/2014/main" id="{1DF8BC28-9442-42B3-A4B9-A2B1F7C06AB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7" name="正方形/長方形 386">
          <a:extLst>
            <a:ext uri="{FF2B5EF4-FFF2-40B4-BE49-F238E27FC236}">
              <a16:creationId xmlns:a16="http://schemas.microsoft.com/office/drawing/2014/main" id="{7E7B08BB-A767-4C7A-97C1-CCB603C2FD0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8" name="正方形/長方形 387">
          <a:extLst>
            <a:ext uri="{FF2B5EF4-FFF2-40B4-BE49-F238E27FC236}">
              <a16:creationId xmlns:a16="http://schemas.microsoft.com/office/drawing/2014/main" id="{8602D9BF-5F29-4AC8-AA9E-6C0BF595F5B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9" name="正方形/長方形 388">
          <a:extLst>
            <a:ext uri="{FF2B5EF4-FFF2-40B4-BE49-F238E27FC236}">
              <a16:creationId xmlns:a16="http://schemas.microsoft.com/office/drawing/2014/main" id="{6C0B2A39-F1EF-452C-921F-3865B35954D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90" name="正方形/長方形 389">
          <a:extLst>
            <a:ext uri="{FF2B5EF4-FFF2-40B4-BE49-F238E27FC236}">
              <a16:creationId xmlns:a16="http://schemas.microsoft.com/office/drawing/2014/main" id="{9086F830-829A-4DD5-AAD9-4FD86BCD4A3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1" name="正方形/長方形 390">
          <a:extLst>
            <a:ext uri="{FF2B5EF4-FFF2-40B4-BE49-F238E27FC236}">
              <a16:creationId xmlns:a16="http://schemas.microsoft.com/office/drawing/2014/main" id="{F542EFE5-ED1F-47D8-9582-4FB04E204CE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2" name="正方形/長方形 391">
          <a:extLst>
            <a:ext uri="{FF2B5EF4-FFF2-40B4-BE49-F238E27FC236}">
              <a16:creationId xmlns:a16="http://schemas.microsoft.com/office/drawing/2014/main" id="{8D943841-35D9-4B2B-90C7-8EB7712CB6D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3" name="正方形/長方形 392">
          <a:extLst>
            <a:ext uri="{FF2B5EF4-FFF2-40B4-BE49-F238E27FC236}">
              <a16:creationId xmlns:a16="http://schemas.microsoft.com/office/drawing/2014/main" id="{A423C815-B14D-4025-858E-1BF6F30F3DE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4" name="正方形/長方形 393">
          <a:extLst>
            <a:ext uri="{FF2B5EF4-FFF2-40B4-BE49-F238E27FC236}">
              <a16:creationId xmlns:a16="http://schemas.microsoft.com/office/drawing/2014/main" id="{03B90B4D-1A1B-4FE4-96FE-A3AF0DCCF82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5" name="正方形/長方形 394">
          <a:extLst>
            <a:ext uri="{FF2B5EF4-FFF2-40B4-BE49-F238E27FC236}">
              <a16:creationId xmlns:a16="http://schemas.microsoft.com/office/drawing/2014/main" id="{18F36DE1-FFC2-4059-A239-ED708583EB1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6" name="正方形/長方形 395">
          <a:extLst>
            <a:ext uri="{FF2B5EF4-FFF2-40B4-BE49-F238E27FC236}">
              <a16:creationId xmlns:a16="http://schemas.microsoft.com/office/drawing/2014/main" id="{8A8ADEF0-A4A1-4967-80DB-EB4E0983816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7" name="正方形/長方形 396">
          <a:extLst>
            <a:ext uri="{FF2B5EF4-FFF2-40B4-BE49-F238E27FC236}">
              <a16:creationId xmlns:a16="http://schemas.microsoft.com/office/drawing/2014/main" id="{E2D5B513-7F5D-4830-A0AF-E1EE517473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8" name="正方形/長方形 397">
          <a:extLst>
            <a:ext uri="{FF2B5EF4-FFF2-40B4-BE49-F238E27FC236}">
              <a16:creationId xmlns:a16="http://schemas.microsoft.com/office/drawing/2014/main" id="{A5293C81-5527-4BC6-8CE5-207FA6C01F9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9" name="正方形/長方形 398">
          <a:extLst>
            <a:ext uri="{FF2B5EF4-FFF2-40B4-BE49-F238E27FC236}">
              <a16:creationId xmlns:a16="http://schemas.microsoft.com/office/drawing/2014/main" id="{F54C871B-AEE5-4BC3-9FBC-4F213801764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0" name="正方形/長方形 399">
          <a:extLst>
            <a:ext uri="{FF2B5EF4-FFF2-40B4-BE49-F238E27FC236}">
              <a16:creationId xmlns:a16="http://schemas.microsoft.com/office/drawing/2014/main" id="{67C20926-920D-481A-9EF6-CCA517E55EF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1" name="正方形/長方形 400">
          <a:extLst>
            <a:ext uri="{FF2B5EF4-FFF2-40B4-BE49-F238E27FC236}">
              <a16:creationId xmlns:a16="http://schemas.microsoft.com/office/drawing/2014/main" id="{9F504E8A-72EE-4563-8D3F-2084D796FA6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402" name="正方形/長方形 401">
          <a:extLst>
            <a:ext uri="{FF2B5EF4-FFF2-40B4-BE49-F238E27FC236}">
              <a16:creationId xmlns:a16="http://schemas.microsoft.com/office/drawing/2014/main" id="{8BCAEA59-8958-4A93-AECB-2046EBC2995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3" name="正方形/長方形 402">
          <a:extLst>
            <a:ext uri="{FF2B5EF4-FFF2-40B4-BE49-F238E27FC236}">
              <a16:creationId xmlns:a16="http://schemas.microsoft.com/office/drawing/2014/main" id="{3005CEC9-B2AE-432C-82CD-5DBE547AFF3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4" name="正方形/長方形 403">
          <a:extLst>
            <a:ext uri="{FF2B5EF4-FFF2-40B4-BE49-F238E27FC236}">
              <a16:creationId xmlns:a16="http://schemas.microsoft.com/office/drawing/2014/main" id="{420987BA-DCCD-452D-AE7C-CC3ACDF1E3C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5" name="正方形/長方形 404">
          <a:extLst>
            <a:ext uri="{FF2B5EF4-FFF2-40B4-BE49-F238E27FC236}">
              <a16:creationId xmlns:a16="http://schemas.microsoft.com/office/drawing/2014/main" id="{14CED993-AF18-4544-AAFE-E2C112A3DE5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6" name="正方形/長方形 405">
          <a:extLst>
            <a:ext uri="{FF2B5EF4-FFF2-40B4-BE49-F238E27FC236}">
              <a16:creationId xmlns:a16="http://schemas.microsoft.com/office/drawing/2014/main" id="{610B26FE-3BCA-444D-BF5C-01EB8758D20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7" name="正方形/長方形 406">
          <a:extLst>
            <a:ext uri="{FF2B5EF4-FFF2-40B4-BE49-F238E27FC236}">
              <a16:creationId xmlns:a16="http://schemas.microsoft.com/office/drawing/2014/main" id="{FA1C5872-82FE-4592-AC32-A731F10A6C4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8" name="正方形/長方形 407">
          <a:extLst>
            <a:ext uri="{FF2B5EF4-FFF2-40B4-BE49-F238E27FC236}">
              <a16:creationId xmlns:a16="http://schemas.microsoft.com/office/drawing/2014/main" id="{AF24FD84-88BD-40E6-9B34-9403E8AAFB8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9" name="正方形/長方形 408">
          <a:extLst>
            <a:ext uri="{FF2B5EF4-FFF2-40B4-BE49-F238E27FC236}">
              <a16:creationId xmlns:a16="http://schemas.microsoft.com/office/drawing/2014/main" id="{422458E5-F8F5-4F51-ABBD-74C81EE3547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0" name="テキスト ボックス 409">
          <a:extLst>
            <a:ext uri="{FF2B5EF4-FFF2-40B4-BE49-F238E27FC236}">
              <a16:creationId xmlns:a16="http://schemas.microsoft.com/office/drawing/2014/main" id="{2FC2022D-D6CC-488D-A611-3B18048690E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1" name="直線コネクタ 410">
          <a:extLst>
            <a:ext uri="{FF2B5EF4-FFF2-40B4-BE49-F238E27FC236}">
              <a16:creationId xmlns:a16="http://schemas.microsoft.com/office/drawing/2014/main" id="{20040F29-C595-45AA-95DA-7507CD095A7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12" name="テキスト ボックス 411">
          <a:extLst>
            <a:ext uri="{FF2B5EF4-FFF2-40B4-BE49-F238E27FC236}">
              <a16:creationId xmlns:a16="http://schemas.microsoft.com/office/drawing/2014/main" id="{35173B33-89F4-4B05-9B2B-9F22CF4BE42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3" name="直線コネクタ 412">
          <a:extLst>
            <a:ext uri="{FF2B5EF4-FFF2-40B4-BE49-F238E27FC236}">
              <a16:creationId xmlns:a16="http://schemas.microsoft.com/office/drawing/2014/main" id="{CD637BCF-C3E8-4D45-A2B1-E1126A7D085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4" name="テキスト ボックス 413">
          <a:extLst>
            <a:ext uri="{FF2B5EF4-FFF2-40B4-BE49-F238E27FC236}">
              <a16:creationId xmlns:a16="http://schemas.microsoft.com/office/drawing/2014/main" id="{516D9D35-A5AA-49F3-B4F8-0A0D6FEBCE4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5" name="直線コネクタ 414">
          <a:extLst>
            <a:ext uri="{FF2B5EF4-FFF2-40B4-BE49-F238E27FC236}">
              <a16:creationId xmlns:a16="http://schemas.microsoft.com/office/drawing/2014/main" id="{22AC2ED5-C5F6-456F-9694-276B4459C81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6" name="テキスト ボックス 415">
          <a:extLst>
            <a:ext uri="{FF2B5EF4-FFF2-40B4-BE49-F238E27FC236}">
              <a16:creationId xmlns:a16="http://schemas.microsoft.com/office/drawing/2014/main" id="{E77FAA49-A614-4522-820F-FD3E27FB7B2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7" name="直線コネクタ 416">
          <a:extLst>
            <a:ext uri="{FF2B5EF4-FFF2-40B4-BE49-F238E27FC236}">
              <a16:creationId xmlns:a16="http://schemas.microsoft.com/office/drawing/2014/main" id="{D16C690A-5DF7-433B-AF88-4C54999A203D}"/>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8" name="テキスト ボックス 417">
          <a:extLst>
            <a:ext uri="{FF2B5EF4-FFF2-40B4-BE49-F238E27FC236}">
              <a16:creationId xmlns:a16="http://schemas.microsoft.com/office/drawing/2014/main" id="{E5EFF37C-480F-46E0-8468-635E5D7C162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9" name="直線コネクタ 418">
          <a:extLst>
            <a:ext uri="{FF2B5EF4-FFF2-40B4-BE49-F238E27FC236}">
              <a16:creationId xmlns:a16="http://schemas.microsoft.com/office/drawing/2014/main" id="{FF71FBFD-E5EF-4A37-A962-33B92C8E51D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0" name="テキスト ボックス 419">
          <a:extLst>
            <a:ext uri="{FF2B5EF4-FFF2-40B4-BE49-F238E27FC236}">
              <a16:creationId xmlns:a16="http://schemas.microsoft.com/office/drawing/2014/main" id="{39D588CD-3D39-4117-AAA9-9192FDB9FEE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1" name="直線コネクタ 420">
          <a:extLst>
            <a:ext uri="{FF2B5EF4-FFF2-40B4-BE49-F238E27FC236}">
              <a16:creationId xmlns:a16="http://schemas.microsoft.com/office/drawing/2014/main" id="{C77F3FB0-C604-4617-AC85-8B2645B2661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22" name="テキスト ボックス 421">
          <a:extLst>
            <a:ext uri="{FF2B5EF4-FFF2-40B4-BE49-F238E27FC236}">
              <a16:creationId xmlns:a16="http://schemas.microsoft.com/office/drawing/2014/main" id="{2A938B65-0F63-4FC7-ADFE-5B4D72DC0C47}"/>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3" name="直線コネクタ 422">
          <a:extLst>
            <a:ext uri="{FF2B5EF4-FFF2-40B4-BE49-F238E27FC236}">
              <a16:creationId xmlns:a16="http://schemas.microsoft.com/office/drawing/2014/main" id="{8FBCA64D-9368-4410-B959-3AD7E493A31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4" name="テキスト ボックス 423">
          <a:extLst>
            <a:ext uri="{FF2B5EF4-FFF2-40B4-BE49-F238E27FC236}">
              <a16:creationId xmlns:a16="http://schemas.microsoft.com/office/drawing/2014/main" id="{F451DB5B-3075-4ECD-94C5-1ABC3D04FD0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5" name="【一般廃棄物処理施設】&#10;有形固定資産減価償却率グラフ枠">
          <a:extLst>
            <a:ext uri="{FF2B5EF4-FFF2-40B4-BE49-F238E27FC236}">
              <a16:creationId xmlns:a16="http://schemas.microsoft.com/office/drawing/2014/main" id="{E1574D7C-8795-4FD8-8FAB-C4CB3BF0F08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38100</xdr:rowOff>
    </xdr:to>
    <xdr:cxnSp macro="">
      <xdr:nvCxnSpPr>
        <xdr:cNvPr id="426" name="直線コネクタ 425">
          <a:extLst>
            <a:ext uri="{FF2B5EF4-FFF2-40B4-BE49-F238E27FC236}">
              <a16:creationId xmlns:a16="http://schemas.microsoft.com/office/drawing/2014/main" id="{D47D956D-7123-4173-9B81-1A7E24FF5870}"/>
            </a:ext>
          </a:extLst>
        </xdr:cNvPr>
        <xdr:cNvCxnSpPr/>
      </xdr:nvCxnSpPr>
      <xdr:spPr>
        <a:xfrm flipV="1">
          <a:off x="16318864" y="568833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7" name="【一般廃棄物処理施設】&#10;有形固定資産減価償却率最小値テキスト">
          <a:extLst>
            <a:ext uri="{FF2B5EF4-FFF2-40B4-BE49-F238E27FC236}">
              <a16:creationId xmlns:a16="http://schemas.microsoft.com/office/drawing/2014/main" id="{00838F38-0A44-4CA0-9CAA-3EE873D6D946}"/>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8" name="直線コネクタ 427">
          <a:extLst>
            <a:ext uri="{FF2B5EF4-FFF2-40B4-BE49-F238E27FC236}">
              <a16:creationId xmlns:a16="http://schemas.microsoft.com/office/drawing/2014/main" id="{7B24B223-9A26-4ED8-8F55-BA67C3F5EEB3}"/>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429" name="【一般廃棄物処理施設】&#10;有形固定資産減価償却率最大値テキスト">
          <a:extLst>
            <a:ext uri="{FF2B5EF4-FFF2-40B4-BE49-F238E27FC236}">
              <a16:creationId xmlns:a16="http://schemas.microsoft.com/office/drawing/2014/main" id="{C8F05BA7-78DC-4B31-90D2-BBCD67CF6849}"/>
            </a:ext>
          </a:extLst>
        </xdr:cNvPr>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430" name="直線コネクタ 429">
          <a:extLst>
            <a:ext uri="{FF2B5EF4-FFF2-40B4-BE49-F238E27FC236}">
              <a16:creationId xmlns:a16="http://schemas.microsoft.com/office/drawing/2014/main" id="{F5667035-E73E-4A42-9851-452A5FF8E557}"/>
            </a:ext>
          </a:extLst>
        </xdr:cNvPr>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104792</xdr:rowOff>
    </xdr:from>
    <xdr:ext cx="405111" cy="259045"/>
    <xdr:sp macro="" textlink="">
      <xdr:nvSpPr>
        <xdr:cNvPr id="431" name="【一般廃棄物処理施設】&#10;有形固定資産減価償却率平均値テキスト">
          <a:extLst>
            <a:ext uri="{FF2B5EF4-FFF2-40B4-BE49-F238E27FC236}">
              <a16:creationId xmlns:a16="http://schemas.microsoft.com/office/drawing/2014/main" id="{5EC3DC31-180E-48D3-90DA-A0F3065A9B6D}"/>
            </a:ext>
          </a:extLst>
        </xdr:cNvPr>
        <xdr:cNvSpPr txBox="1"/>
      </xdr:nvSpPr>
      <xdr:spPr>
        <a:xfrm>
          <a:off x="16357600" y="6448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126365</xdr:rowOff>
    </xdr:from>
    <xdr:to>
      <xdr:col>85</xdr:col>
      <xdr:colOff>177800</xdr:colOff>
      <xdr:row>38</xdr:row>
      <xdr:rowOff>56515</xdr:rowOff>
    </xdr:to>
    <xdr:sp macro="" textlink="">
      <xdr:nvSpPr>
        <xdr:cNvPr id="432" name="フローチャート: 判断 431">
          <a:extLst>
            <a:ext uri="{FF2B5EF4-FFF2-40B4-BE49-F238E27FC236}">
              <a16:creationId xmlns:a16="http://schemas.microsoft.com/office/drawing/2014/main" id="{9D57FAB4-BD83-45D9-A0E7-78A28DF25FA1}"/>
            </a:ext>
          </a:extLst>
        </xdr:cNvPr>
        <xdr:cNvSpPr/>
      </xdr:nvSpPr>
      <xdr:spPr>
        <a:xfrm>
          <a:off x="162687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139700</xdr:rowOff>
    </xdr:from>
    <xdr:to>
      <xdr:col>81</xdr:col>
      <xdr:colOff>101600</xdr:colOff>
      <xdr:row>38</xdr:row>
      <xdr:rowOff>69850</xdr:rowOff>
    </xdr:to>
    <xdr:sp macro="" textlink="">
      <xdr:nvSpPr>
        <xdr:cNvPr id="433" name="フローチャート: 判断 432">
          <a:extLst>
            <a:ext uri="{FF2B5EF4-FFF2-40B4-BE49-F238E27FC236}">
              <a16:creationId xmlns:a16="http://schemas.microsoft.com/office/drawing/2014/main" id="{C68F9B99-F7D1-4F2F-B813-FA867A86F111}"/>
            </a:ext>
          </a:extLst>
        </xdr:cNvPr>
        <xdr:cNvSpPr/>
      </xdr:nvSpPr>
      <xdr:spPr>
        <a:xfrm>
          <a:off x="1543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434" name="フローチャート: 判断 433">
          <a:extLst>
            <a:ext uri="{FF2B5EF4-FFF2-40B4-BE49-F238E27FC236}">
              <a16:creationId xmlns:a16="http://schemas.microsoft.com/office/drawing/2014/main" id="{A79D85BB-48CB-4197-9D33-DED7F54D5677}"/>
            </a:ext>
          </a:extLst>
        </xdr:cNvPr>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158750</xdr:rowOff>
    </xdr:from>
    <xdr:to>
      <xdr:col>72</xdr:col>
      <xdr:colOff>38100</xdr:colOff>
      <xdr:row>38</xdr:row>
      <xdr:rowOff>88900</xdr:rowOff>
    </xdr:to>
    <xdr:sp macro="" textlink="">
      <xdr:nvSpPr>
        <xdr:cNvPr id="435" name="フローチャート: 判断 434">
          <a:extLst>
            <a:ext uri="{FF2B5EF4-FFF2-40B4-BE49-F238E27FC236}">
              <a16:creationId xmlns:a16="http://schemas.microsoft.com/office/drawing/2014/main" id="{328B4B0A-2003-4C98-A318-FE5390955322}"/>
            </a:ext>
          </a:extLst>
        </xdr:cNvPr>
        <xdr:cNvSpPr/>
      </xdr:nvSpPr>
      <xdr:spPr>
        <a:xfrm>
          <a:off x="13652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6350</xdr:rowOff>
    </xdr:from>
    <xdr:to>
      <xdr:col>67</xdr:col>
      <xdr:colOff>101600</xdr:colOff>
      <xdr:row>38</xdr:row>
      <xdr:rowOff>107950</xdr:rowOff>
    </xdr:to>
    <xdr:sp macro="" textlink="">
      <xdr:nvSpPr>
        <xdr:cNvPr id="436" name="フローチャート: 判断 435">
          <a:extLst>
            <a:ext uri="{FF2B5EF4-FFF2-40B4-BE49-F238E27FC236}">
              <a16:creationId xmlns:a16="http://schemas.microsoft.com/office/drawing/2014/main" id="{ADEB6048-E13E-4801-84EC-13B22DB34686}"/>
            </a:ext>
          </a:extLst>
        </xdr:cNvPr>
        <xdr:cNvSpPr/>
      </xdr:nvSpPr>
      <xdr:spPr>
        <a:xfrm>
          <a:off x="12763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C3AFCFBF-AABC-43C2-8A27-8A88B60138C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FF32C6BF-5E38-4664-96CB-88C6F0FDC80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4236C3D8-00A3-44E0-80EF-0488F3FB66E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733378EE-D5C4-4C97-8BB1-C96EE7440F4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1" name="テキスト ボックス 440">
          <a:extLst>
            <a:ext uri="{FF2B5EF4-FFF2-40B4-BE49-F238E27FC236}">
              <a16:creationId xmlns:a16="http://schemas.microsoft.com/office/drawing/2014/main" id="{4D1D76DD-1514-44FC-B3C7-CE3B29EADDF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19685</xdr:rowOff>
    </xdr:from>
    <xdr:to>
      <xdr:col>85</xdr:col>
      <xdr:colOff>177800</xdr:colOff>
      <xdr:row>37</xdr:row>
      <xdr:rowOff>121285</xdr:rowOff>
    </xdr:to>
    <xdr:sp macro="" textlink="">
      <xdr:nvSpPr>
        <xdr:cNvPr id="442" name="楕円 441">
          <a:extLst>
            <a:ext uri="{FF2B5EF4-FFF2-40B4-BE49-F238E27FC236}">
              <a16:creationId xmlns:a16="http://schemas.microsoft.com/office/drawing/2014/main" id="{ACA21441-D8D5-4DB4-B8F7-3B0261E4DD66}"/>
            </a:ext>
          </a:extLst>
        </xdr:cNvPr>
        <xdr:cNvSpPr/>
      </xdr:nvSpPr>
      <xdr:spPr>
        <a:xfrm>
          <a:off x="162687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42562</xdr:rowOff>
    </xdr:from>
    <xdr:ext cx="405111" cy="259045"/>
    <xdr:sp macro="" textlink="">
      <xdr:nvSpPr>
        <xdr:cNvPr id="443" name="【一般廃棄物処理施設】&#10;有形固定資産減価償却率該当値テキスト">
          <a:extLst>
            <a:ext uri="{FF2B5EF4-FFF2-40B4-BE49-F238E27FC236}">
              <a16:creationId xmlns:a16="http://schemas.microsoft.com/office/drawing/2014/main" id="{5FFA1A29-1BA9-4936-9159-7C79A6637FDB}"/>
            </a:ext>
          </a:extLst>
        </xdr:cNvPr>
        <xdr:cNvSpPr txBox="1"/>
      </xdr:nvSpPr>
      <xdr:spPr>
        <a:xfrm>
          <a:off x="16357600"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160655</xdr:rowOff>
    </xdr:from>
    <xdr:to>
      <xdr:col>81</xdr:col>
      <xdr:colOff>101600</xdr:colOff>
      <xdr:row>37</xdr:row>
      <xdr:rowOff>90805</xdr:rowOff>
    </xdr:to>
    <xdr:sp macro="" textlink="">
      <xdr:nvSpPr>
        <xdr:cNvPr id="444" name="楕円 443">
          <a:extLst>
            <a:ext uri="{FF2B5EF4-FFF2-40B4-BE49-F238E27FC236}">
              <a16:creationId xmlns:a16="http://schemas.microsoft.com/office/drawing/2014/main" id="{F554BCAF-0495-4852-81E1-A322EDAF0A98}"/>
            </a:ext>
          </a:extLst>
        </xdr:cNvPr>
        <xdr:cNvSpPr/>
      </xdr:nvSpPr>
      <xdr:spPr>
        <a:xfrm>
          <a:off x="15430500" y="633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40005</xdr:rowOff>
    </xdr:from>
    <xdr:to>
      <xdr:col>85</xdr:col>
      <xdr:colOff>127000</xdr:colOff>
      <xdr:row>37</xdr:row>
      <xdr:rowOff>70485</xdr:rowOff>
    </xdr:to>
    <xdr:cxnSp macro="">
      <xdr:nvCxnSpPr>
        <xdr:cNvPr id="445" name="直線コネクタ 444">
          <a:extLst>
            <a:ext uri="{FF2B5EF4-FFF2-40B4-BE49-F238E27FC236}">
              <a16:creationId xmlns:a16="http://schemas.microsoft.com/office/drawing/2014/main" id="{D24CC626-EA6B-4D8E-9B3E-A5BD225FF166}"/>
            </a:ext>
          </a:extLst>
        </xdr:cNvPr>
        <xdr:cNvCxnSpPr/>
      </xdr:nvCxnSpPr>
      <xdr:spPr>
        <a:xfrm>
          <a:off x="15481300" y="638365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126365</xdr:rowOff>
    </xdr:from>
    <xdr:to>
      <xdr:col>76</xdr:col>
      <xdr:colOff>165100</xdr:colOff>
      <xdr:row>37</xdr:row>
      <xdr:rowOff>56515</xdr:rowOff>
    </xdr:to>
    <xdr:sp macro="" textlink="">
      <xdr:nvSpPr>
        <xdr:cNvPr id="446" name="楕円 445">
          <a:extLst>
            <a:ext uri="{FF2B5EF4-FFF2-40B4-BE49-F238E27FC236}">
              <a16:creationId xmlns:a16="http://schemas.microsoft.com/office/drawing/2014/main" id="{EE559F26-9A6E-47B5-AE92-7AE0F407A392}"/>
            </a:ext>
          </a:extLst>
        </xdr:cNvPr>
        <xdr:cNvSpPr/>
      </xdr:nvSpPr>
      <xdr:spPr>
        <a:xfrm>
          <a:off x="145415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5715</xdr:rowOff>
    </xdr:from>
    <xdr:to>
      <xdr:col>81</xdr:col>
      <xdr:colOff>50800</xdr:colOff>
      <xdr:row>37</xdr:row>
      <xdr:rowOff>40005</xdr:rowOff>
    </xdr:to>
    <xdr:cxnSp macro="">
      <xdr:nvCxnSpPr>
        <xdr:cNvPr id="447" name="直線コネクタ 446">
          <a:extLst>
            <a:ext uri="{FF2B5EF4-FFF2-40B4-BE49-F238E27FC236}">
              <a16:creationId xmlns:a16="http://schemas.microsoft.com/office/drawing/2014/main" id="{A8819F2A-81C1-4314-ABB3-A49F696A6D3B}"/>
            </a:ext>
          </a:extLst>
        </xdr:cNvPr>
        <xdr:cNvCxnSpPr/>
      </xdr:nvCxnSpPr>
      <xdr:spPr>
        <a:xfrm>
          <a:off x="14592300" y="63493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38735</xdr:rowOff>
    </xdr:from>
    <xdr:to>
      <xdr:col>72</xdr:col>
      <xdr:colOff>38100</xdr:colOff>
      <xdr:row>38</xdr:row>
      <xdr:rowOff>140335</xdr:rowOff>
    </xdr:to>
    <xdr:sp macro="" textlink="">
      <xdr:nvSpPr>
        <xdr:cNvPr id="448" name="楕円 447">
          <a:extLst>
            <a:ext uri="{FF2B5EF4-FFF2-40B4-BE49-F238E27FC236}">
              <a16:creationId xmlns:a16="http://schemas.microsoft.com/office/drawing/2014/main" id="{9F36A43F-A15B-4B84-9BD1-42E3A662BD50}"/>
            </a:ext>
          </a:extLst>
        </xdr:cNvPr>
        <xdr:cNvSpPr/>
      </xdr:nvSpPr>
      <xdr:spPr>
        <a:xfrm>
          <a:off x="13652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5715</xdr:rowOff>
    </xdr:from>
    <xdr:to>
      <xdr:col>76</xdr:col>
      <xdr:colOff>114300</xdr:colOff>
      <xdr:row>38</xdr:row>
      <xdr:rowOff>89535</xdr:rowOff>
    </xdr:to>
    <xdr:cxnSp macro="">
      <xdr:nvCxnSpPr>
        <xdr:cNvPr id="449" name="直線コネクタ 448">
          <a:extLst>
            <a:ext uri="{FF2B5EF4-FFF2-40B4-BE49-F238E27FC236}">
              <a16:creationId xmlns:a16="http://schemas.microsoft.com/office/drawing/2014/main" id="{D095908F-BBE8-4387-9A85-E91005701E29}"/>
            </a:ext>
          </a:extLst>
        </xdr:cNvPr>
        <xdr:cNvCxnSpPr/>
      </xdr:nvCxnSpPr>
      <xdr:spPr>
        <a:xfrm flipV="1">
          <a:off x="13703300" y="6349365"/>
          <a:ext cx="889000" cy="2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4445</xdr:rowOff>
    </xdr:from>
    <xdr:to>
      <xdr:col>67</xdr:col>
      <xdr:colOff>101600</xdr:colOff>
      <xdr:row>38</xdr:row>
      <xdr:rowOff>106045</xdr:rowOff>
    </xdr:to>
    <xdr:sp macro="" textlink="">
      <xdr:nvSpPr>
        <xdr:cNvPr id="450" name="楕円 449">
          <a:extLst>
            <a:ext uri="{FF2B5EF4-FFF2-40B4-BE49-F238E27FC236}">
              <a16:creationId xmlns:a16="http://schemas.microsoft.com/office/drawing/2014/main" id="{55EB4112-B568-41A2-8BD0-E1CEECFB2666}"/>
            </a:ext>
          </a:extLst>
        </xdr:cNvPr>
        <xdr:cNvSpPr/>
      </xdr:nvSpPr>
      <xdr:spPr>
        <a:xfrm>
          <a:off x="127635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55245</xdr:rowOff>
    </xdr:from>
    <xdr:to>
      <xdr:col>71</xdr:col>
      <xdr:colOff>177800</xdr:colOff>
      <xdr:row>38</xdr:row>
      <xdr:rowOff>89535</xdr:rowOff>
    </xdr:to>
    <xdr:cxnSp macro="">
      <xdr:nvCxnSpPr>
        <xdr:cNvPr id="451" name="直線コネクタ 450">
          <a:extLst>
            <a:ext uri="{FF2B5EF4-FFF2-40B4-BE49-F238E27FC236}">
              <a16:creationId xmlns:a16="http://schemas.microsoft.com/office/drawing/2014/main" id="{3843D208-8B86-4EC9-8BA8-8A1A4747EC95}"/>
            </a:ext>
          </a:extLst>
        </xdr:cNvPr>
        <xdr:cNvCxnSpPr/>
      </xdr:nvCxnSpPr>
      <xdr:spPr>
        <a:xfrm>
          <a:off x="12814300" y="65703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60977</xdr:rowOff>
    </xdr:from>
    <xdr:ext cx="405111" cy="259045"/>
    <xdr:sp macro="" textlink="">
      <xdr:nvSpPr>
        <xdr:cNvPr id="452" name="n_1aveValue【一般廃棄物処理施設】&#10;有形固定資産減価償却率">
          <a:extLst>
            <a:ext uri="{FF2B5EF4-FFF2-40B4-BE49-F238E27FC236}">
              <a16:creationId xmlns:a16="http://schemas.microsoft.com/office/drawing/2014/main" id="{05497E42-5D87-4603-9D4A-A842B084C520}"/>
            </a:ext>
          </a:extLst>
        </xdr:cNvPr>
        <xdr:cNvSpPr txBox="1"/>
      </xdr:nvSpPr>
      <xdr:spPr>
        <a:xfrm>
          <a:off x="152660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macro="" textlink="">
      <xdr:nvSpPr>
        <xdr:cNvPr id="453" name="n_2aveValue【一般廃棄物処理施設】&#10;有形固定資産減価償却率">
          <a:extLst>
            <a:ext uri="{FF2B5EF4-FFF2-40B4-BE49-F238E27FC236}">
              <a16:creationId xmlns:a16="http://schemas.microsoft.com/office/drawing/2014/main" id="{E8BBD87D-F00B-41A2-A3D5-0D5850C1AC63}"/>
            </a:ext>
          </a:extLst>
        </xdr:cNvPr>
        <xdr:cNvSpPr txBox="1"/>
      </xdr:nvSpPr>
      <xdr:spPr>
        <a:xfrm>
          <a:off x="14389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105427</xdr:rowOff>
    </xdr:from>
    <xdr:ext cx="405111" cy="259045"/>
    <xdr:sp macro="" textlink="">
      <xdr:nvSpPr>
        <xdr:cNvPr id="454" name="n_3aveValue【一般廃棄物処理施設】&#10;有形固定資産減価償却率">
          <a:extLst>
            <a:ext uri="{FF2B5EF4-FFF2-40B4-BE49-F238E27FC236}">
              <a16:creationId xmlns:a16="http://schemas.microsoft.com/office/drawing/2014/main" id="{FB1270FC-B029-4816-8443-5016EC516C5E}"/>
            </a:ext>
          </a:extLst>
        </xdr:cNvPr>
        <xdr:cNvSpPr txBox="1"/>
      </xdr:nvSpPr>
      <xdr:spPr>
        <a:xfrm>
          <a:off x="135007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99077</xdr:rowOff>
    </xdr:from>
    <xdr:ext cx="405111" cy="259045"/>
    <xdr:sp macro="" textlink="">
      <xdr:nvSpPr>
        <xdr:cNvPr id="455" name="n_4aveValue【一般廃棄物処理施設】&#10;有形固定資産減価償却率">
          <a:extLst>
            <a:ext uri="{FF2B5EF4-FFF2-40B4-BE49-F238E27FC236}">
              <a16:creationId xmlns:a16="http://schemas.microsoft.com/office/drawing/2014/main" id="{7C12B19F-8D7E-46D9-B051-E77093B1D9CD}"/>
            </a:ext>
          </a:extLst>
        </xdr:cNvPr>
        <xdr:cNvSpPr txBox="1"/>
      </xdr:nvSpPr>
      <xdr:spPr>
        <a:xfrm>
          <a:off x="12611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107332</xdr:rowOff>
    </xdr:from>
    <xdr:ext cx="405111" cy="259045"/>
    <xdr:sp macro="" textlink="">
      <xdr:nvSpPr>
        <xdr:cNvPr id="456" name="n_1mainValue【一般廃棄物処理施設】&#10;有形固定資産減価償却率">
          <a:extLst>
            <a:ext uri="{FF2B5EF4-FFF2-40B4-BE49-F238E27FC236}">
              <a16:creationId xmlns:a16="http://schemas.microsoft.com/office/drawing/2014/main" id="{061A5854-70A2-4295-B6BA-806CA0BCC7C6}"/>
            </a:ext>
          </a:extLst>
        </xdr:cNvPr>
        <xdr:cNvSpPr txBox="1"/>
      </xdr:nvSpPr>
      <xdr:spPr>
        <a:xfrm>
          <a:off x="152660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73042</xdr:rowOff>
    </xdr:from>
    <xdr:ext cx="405111" cy="259045"/>
    <xdr:sp macro="" textlink="">
      <xdr:nvSpPr>
        <xdr:cNvPr id="457" name="n_2mainValue【一般廃棄物処理施設】&#10;有形固定資産減価償却率">
          <a:extLst>
            <a:ext uri="{FF2B5EF4-FFF2-40B4-BE49-F238E27FC236}">
              <a16:creationId xmlns:a16="http://schemas.microsoft.com/office/drawing/2014/main" id="{6C50F11E-7392-44E6-A0BD-CF42BBBE9D17}"/>
            </a:ext>
          </a:extLst>
        </xdr:cNvPr>
        <xdr:cNvSpPr txBox="1"/>
      </xdr:nvSpPr>
      <xdr:spPr>
        <a:xfrm>
          <a:off x="143897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131462</xdr:rowOff>
    </xdr:from>
    <xdr:ext cx="405111" cy="259045"/>
    <xdr:sp macro="" textlink="">
      <xdr:nvSpPr>
        <xdr:cNvPr id="458" name="n_3mainValue【一般廃棄物処理施設】&#10;有形固定資産減価償却率">
          <a:extLst>
            <a:ext uri="{FF2B5EF4-FFF2-40B4-BE49-F238E27FC236}">
              <a16:creationId xmlns:a16="http://schemas.microsoft.com/office/drawing/2014/main" id="{5956E1AD-0EBD-4419-B07F-3FE85B937E84}"/>
            </a:ext>
          </a:extLst>
        </xdr:cNvPr>
        <xdr:cNvSpPr txBox="1"/>
      </xdr:nvSpPr>
      <xdr:spPr>
        <a:xfrm>
          <a:off x="135007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122572</xdr:rowOff>
    </xdr:from>
    <xdr:ext cx="405111" cy="259045"/>
    <xdr:sp macro="" textlink="">
      <xdr:nvSpPr>
        <xdr:cNvPr id="459" name="n_4mainValue【一般廃棄物処理施設】&#10;有形固定資産減価償却率">
          <a:extLst>
            <a:ext uri="{FF2B5EF4-FFF2-40B4-BE49-F238E27FC236}">
              <a16:creationId xmlns:a16="http://schemas.microsoft.com/office/drawing/2014/main" id="{741547AF-9F18-44B5-99AE-14788A6B436C}"/>
            </a:ext>
          </a:extLst>
        </xdr:cNvPr>
        <xdr:cNvSpPr txBox="1"/>
      </xdr:nvSpPr>
      <xdr:spPr>
        <a:xfrm>
          <a:off x="1261174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a:extLst>
            <a:ext uri="{FF2B5EF4-FFF2-40B4-BE49-F238E27FC236}">
              <a16:creationId xmlns:a16="http://schemas.microsoft.com/office/drawing/2014/main" id="{95072F9C-914B-49C2-8F68-D5402721CC8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a:extLst>
            <a:ext uri="{FF2B5EF4-FFF2-40B4-BE49-F238E27FC236}">
              <a16:creationId xmlns:a16="http://schemas.microsoft.com/office/drawing/2014/main" id="{B6E1F145-DC8E-417E-8E72-33876697E56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a:extLst>
            <a:ext uri="{FF2B5EF4-FFF2-40B4-BE49-F238E27FC236}">
              <a16:creationId xmlns:a16="http://schemas.microsoft.com/office/drawing/2014/main" id="{CFCDD9D6-3F1F-47C3-9B79-6FC7449AE6B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a:extLst>
            <a:ext uri="{FF2B5EF4-FFF2-40B4-BE49-F238E27FC236}">
              <a16:creationId xmlns:a16="http://schemas.microsoft.com/office/drawing/2014/main" id="{3318519C-5369-4A9B-B73E-CF9FC61C7F4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a:extLst>
            <a:ext uri="{FF2B5EF4-FFF2-40B4-BE49-F238E27FC236}">
              <a16:creationId xmlns:a16="http://schemas.microsoft.com/office/drawing/2014/main" id="{C3CA5D46-B972-4F37-858E-7BA8195ECC8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a:extLst>
            <a:ext uri="{FF2B5EF4-FFF2-40B4-BE49-F238E27FC236}">
              <a16:creationId xmlns:a16="http://schemas.microsoft.com/office/drawing/2014/main" id="{83F1F8ED-0E82-415E-9181-8DCB24675E5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a:extLst>
            <a:ext uri="{FF2B5EF4-FFF2-40B4-BE49-F238E27FC236}">
              <a16:creationId xmlns:a16="http://schemas.microsoft.com/office/drawing/2014/main" id="{8C65545E-8CD6-44B5-8560-1C35D2EC65A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a:extLst>
            <a:ext uri="{FF2B5EF4-FFF2-40B4-BE49-F238E27FC236}">
              <a16:creationId xmlns:a16="http://schemas.microsoft.com/office/drawing/2014/main" id="{F90D85AD-DC61-45EF-89BF-4967F1647CE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a:extLst>
            <a:ext uri="{FF2B5EF4-FFF2-40B4-BE49-F238E27FC236}">
              <a16:creationId xmlns:a16="http://schemas.microsoft.com/office/drawing/2014/main" id="{747972C3-8B80-48BB-8DBB-E16C95597AF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a:extLst>
            <a:ext uri="{FF2B5EF4-FFF2-40B4-BE49-F238E27FC236}">
              <a16:creationId xmlns:a16="http://schemas.microsoft.com/office/drawing/2014/main" id="{32817C4D-067F-4D80-97F3-EBE78B570C9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0" name="直線コネクタ 469">
          <a:extLst>
            <a:ext uri="{FF2B5EF4-FFF2-40B4-BE49-F238E27FC236}">
              <a16:creationId xmlns:a16="http://schemas.microsoft.com/office/drawing/2014/main" id="{1C66BBD3-FD43-46B7-9B9B-4FA0DD076EE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1" name="テキスト ボックス 470">
          <a:extLst>
            <a:ext uri="{FF2B5EF4-FFF2-40B4-BE49-F238E27FC236}">
              <a16:creationId xmlns:a16="http://schemas.microsoft.com/office/drawing/2014/main" id="{F549D260-4610-49BF-9582-1C6785C5C2BC}"/>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2" name="直線コネクタ 471">
          <a:extLst>
            <a:ext uri="{FF2B5EF4-FFF2-40B4-BE49-F238E27FC236}">
              <a16:creationId xmlns:a16="http://schemas.microsoft.com/office/drawing/2014/main" id="{565D7252-5DB6-4132-ADBF-26C33AD4C0E3}"/>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3" name="テキスト ボックス 472">
          <a:extLst>
            <a:ext uri="{FF2B5EF4-FFF2-40B4-BE49-F238E27FC236}">
              <a16:creationId xmlns:a16="http://schemas.microsoft.com/office/drawing/2014/main" id="{FB1A92F2-30ED-43BF-A8D3-B6BFC7BB9DD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4" name="直線コネクタ 473">
          <a:extLst>
            <a:ext uri="{FF2B5EF4-FFF2-40B4-BE49-F238E27FC236}">
              <a16:creationId xmlns:a16="http://schemas.microsoft.com/office/drawing/2014/main" id="{5C0F383E-79CB-4004-A694-14F54F5F446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5" name="テキスト ボックス 474">
          <a:extLst>
            <a:ext uri="{FF2B5EF4-FFF2-40B4-BE49-F238E27FC236}">
              <a16:creationId xmlns:a16="http://schemas.microsoft.com/office/drawing/2014/main" id="{A25FF403-D188-40E5-A7E5-99A3EA4A82A5}"/>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6" name="直線コネクタ 475">
          <a:extLst>
            <a:ext uri="{FF2B5EF4-FFF2-40B4-BE49-F238E27FC236}">
              <a16:creationId xmlns:a16="http://schemas.microsoft.com/office/drawing/2014/main" id="{A37F0CAE-C7D1-4A20-B3E8-6E60F5B1168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7" name="テキスト ボックス 476">
          <a:extLst>
            <a:ext uri="{FF2B5EF4-FFF2-40B4-BE49-F238E27FC236}">
              <a16:creationId xmlns:a16="http://schemas.microsoft.com/office/drawing/2014/main" id="{F1B30C00-D5C3-4B20-9E43-4FE901DBEA0F}"/>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a:extLst>
            <a:ext uri="{FF2B5EF4-FFF2-40B4-BE49-F238E27FC236}">
              <a16:creationId xmlns:a16="http://schemas.microsoft.com/office/drawing/2014/main" id="{25CA82B0-1ED1-4AA5-9013-F919DDE1414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9" name="テキスト ボックス 478">
          <a:extLst>
            <a:ext uri="{FF2B5EF4-FFF2-40B4-BE49-F238E27FC236}">
              <a16:creationId xmlns:a16="http://schemas.microsoft.com/office/drawing/2014/main" id="{8A6F9AA1-0058-40D9-88B1-B8514AA15B48}"/>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一般廃棄物処理施設】&#10;一人当たり有形固定資産（償却資産）額グラフ枠">
          <a:extLst>
            <a:ext uri="{FF2B5EF4-FFF2-40B4-BE49-F238E27FC236}">
              <a16:creationId xmlns:a16="http://schemas.microsoft.com/office/drawing/2014/main" id="{24D07616-BC76-45AE-862B-A884A3A7867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39105</xdr:rowOff>
    </xdr:from>
    <xdr:to>
      <xdr:col>116</xdr:col>
      <xdr:colOff>62864</xdr:colOff>
      <xdr:row>41</xdr:row>
      <xdr:rowOff>125850</xdr:rowOff>
    </xdr:to>
    <xdr:cxnSp macro="">
      <xdr:nvCxnSpPr>
        <xdr:cNvPr id="481" name="直線コネクタ 480">
          <a:extLst>
            <a:ext uri="{FF2B5EF4-FFF2-40B4-BE49-F238E27FC236}">
              <a16:creationId xmlns:a16="http://schemas.microsoft.com/office/drawing/2014/main" id="{7B93A16A-A712-4B0F-824C-026980BB3737}"/>
            </a:ext>
          </a:extLst>
        </xdr:cNvPr>
        <xdr:cNvCxnSpPr/>
      </xdr:nvCxnSpPr>
      <xdr:spPr>
        <a:xfrm flipV="1">
          <a:off x="22160864" y="5868405"/>
          <a:ext cx="0" cy="1286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129677</xdr:rowOff>
    </xdr:from>
    <xdr:ext cx="469744" cy="259045"/>
    <xdr:sp macro="" textlink="">
      <xdr:nvSpPr>
        <xdr:cNvPr id="482" name="【一般廃棄物処理施設】&#10;一人当たり有形固定資産（償却資産）額最小値テキスト">
          <a:extLst>
            <a:ext uri="{FF2B5EF4-FFF2-40B4-BE49-F238E27FC236}">
              <a16:creationId xmlns:a16="http://schemas.microsoft.com/office/drawing/2014/main" id="{DF94CF25-AE6C-47AC-82AB-058662322D45}"/>
            </a:ext>
          </a:extLst>
        </xdr:cNvPr>
        <xdr:cNvSpPr txBox="1"/>
      </xdr:nvSpPr>
      <xdr:spPr>
        <a:xfrm>
          <a:off x="22199600" y="715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125850</xdr:rowOff>
    </xdr:from>
    <xdr:to>
      <xdr:col>116</xdr:col>
      <xdr:colOff>152400</xdr:colOff>
      <xdr:row>41</xdr:row>
      <xdr:rowOff>125850</xdr:rowOff>
    </xdr:to>
    <xdr:cxnSp macro="">
      <xdr:nvCxnSpPr>
        <xdr:cNvPr id="483" name="直線コネクタ 482">
          <a:extLst>
            <a:ext uri="{FF2B5EF4-FFF2-40B4-BE49-F238E27FC236}">
              <a16:creationId xmlns:a16="http://schemas.microsoft.com/office/drawing/2014/main" id="{56BD8073-A862-4307-8341-B0AFCEC9E1A3}"/>
            </a:ext>
          </a:extLst>
        </xdr:cNvPr>
        <xdr:cNvCxnSpPr/>
      </xdr:nvCxnSpPr>
      <xdr:spPr>
        <a:xfrm>
          <a:off x="22072600" y="71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157232</xdr:rowOff>
    </xdr:from>
    <xdr:ext cx="599010" cy="259045"/>
    <xdr:sp macro="" textlink="">
      <xdr:nvSpPr>
        <xdr:cNvPr id="484" name="【一般廃棄物処理施設】&#10;一人当たり有形固定資産（償却資産）額最大値テキスト">
          <a:extLst>
            <a:ext uri="{FF2B5EF4-FFF2-40B4-BE49-F238E27FC236}">
              <a16:creationId xmlns:a16="http://schemas.microsoft.com/office/drawing/2014/main" id="{D28ADFD7-E19E-4156-AE59-3D259FC1E3D5}"/>
            </a:ext>
          </a:extLst>
        </xdr:cNvPr>
        <xdr:cNvSpPr txBox="1"/>
      </xdr:nvSpPr>
      <xdr:spPr>
        <a:xfrm>
          <a:off x="22199600" y="564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39105</xdr:rowOff>
    </xdr:from>
    <xdr:to>
      <xdr:col>116</xdr:col>
      <xdr:colOff>152400</xdr:colOff>
      <xdr:row>34</xdr:row>
      <xdr:rowOff>39105</xdr:rowOff>
    </xdr:to>
    <xdr:cxnSp macro="">
      <xdr:nvCxnSpPr>
        <xdr:cNvPr id="485" name="直線コネクタ 484">
          <a:extLst>
            <a:ext uri="{FF2B5EF4-FFF2-40B4-BE49-F238E27FC236}">
              <a16:creationId xmlns:a16="http://schemas.microsoft.com/office/drawing/2014/main" id="{23921A30-040C-40F4-9BD0-5A3CC88516AB}"/>
            </a:ext>
          </a:extLst>
        </xdr:cNvPr>
        <xdr:cNvCxnSpPr/>
      </xdr:nvCxnSpPr>
      <xdr:spPr>
        <a:xfrm>
          <a:off x="22072600" y="5868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17759</xdr:rowOff>
    </xdr:from>
    <xdr:ext cx="599010" cy="259045"/>
    <xdr:sp macro="" textlink="">
      <xdr:nvSpPr>
        <xdr:cNvPr id="486" name="【一般廃棄物処理施設】&#10;一人当たり有形固定資産（償却資産）額平均値テキスト">
          <a:extLst>
            <a:ext uri="{FF2B5EF4-FFF2-40B4-BE49-F238E27FC236}">
              <a16:creationId xmlns:a16="http://schemas.microsoft.com/office/drawing/2014/main" id="{79BCCAA6-EDBD-4DD8-9EA1-27ED3F2D7D6E}"/>
            </a:ext>
          </a:extLst>
        </xdr:cNvPr>
        <xdr:cNvSpPr txBox="1"/>
      </xdr:nvSpPr>
      <xdr:spPr>
        <a:xfrm>
          <a:off x="22199600" y="6532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166332</xdr:rowOff>
    </xdr:from>
    <xdr:to>
      <xdr:col>116</xdr:col>
      <xdr:colOff>114300</xdr:colOff>
      <xdr:row>39</xdr:row>
      <xdr:rowOff>96482</xdr:rowOff>
    </xdr:to>
    <xdr:sp macro="" textlink="">
      <xdr:nvSpPr>
        <xdr:cNvPr id="487" name="フローチャート: 判断 486">
          <a:extLst>
            <a:ext uri="{FF2B5EF4-FFF2-40B4-BE49-F238E27FC236}">
              <a16:creationId xmlns:a16="http://schemas.microsoft.com/office/drawing/2014/main" id="{D3AD394E-56FA-4D4B-91AD-3EC1166A450A}"/>
            </a:ext>
          </a:extLst>
        </xdr:cNvPr>
        <xdr:cNvSpPr/>
      </xdr:nvSpPr>
      <xdr:spPr>
        <a:xfrm>
          <a:off x="22110700" y="668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27215</xdr:rowOff>
    </xdr:from>
    <xdr:to>
      <xdr:col>112</xdr:col>
      <xdr:colOff>38100</xdr:colOff>
      <xdr:row>39</xdr:row>
      <xdr:rowOff>128815</xdr:rowOff>
    </xdr:to>
    <xdr:sp macro="" textlink="">
      <xdr:nvSpPr>
        <xdr:cNvPr id="488" name="フローチャート: 判断 487">
          <a:extLst>
            <a:ext uri="{FF2B5EF4-FFF2-40B4-BE49-F238E27FC236}">
              <a16:creationId xmlns:a16="http://schemas.microsoft.com/office/drawing/2014/main" id="{B6A88448-CE2F-4B52-AB6E-D8B0D7ABC0A7}"/>
            </a:ext>
          </a:extLst>
        </xdr:cNvPr>
        <xdr:cNvSpPr/>
      </xdr:nvSpPr>
      <xdr:spPr>
        <a:xfrm>
          <a:off x="21272500" y="67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51757</xdr:rowOff>
    </xdr:from>
    <xdr:to>
      <xdr:col>107</xdr:col>
      <xdr:colOff>101600</xdr:colOff>
      <xdr:row>39</xdr:row>
      <xdr:rowOff>153357</xdr:rowOff>
    </xdr:to>
    <xdr:sp macro="" textlink="">
      <xdr:nvSpPr>
        <xdr:cNvPr id="489" name="フローチャート: 判断 488">
          <a:extLst>
            <a:ext uri="{FF2B5EF4-FFF2-40B4-BE49-F238E27FC236}">
              <a16:creationId xmlns:a16="http://schemas.microsoft.com/office/drawing/2014/main" id="{079AAF33-3400-425B-B63A-A079186AAA04}"/>
            </a:ext>
          </a:extLst>
        </xdr:cNvPr>
        <xdr:cNvSpPr/>
      </xdr:nvSpPr>
      <xdr:spPr>
        <a:xfrm>
          <a:off x="20383500" y="673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73822</xdr:rowOff>
    </xdr:from>
    <xdr:to>
      <xdr:col>102</xdr:col>
      <xdr:colOff>165100</xdr:colOff>
      <xdr:row>40</xdr:row>
      <xdr:rowOff>3972</xdr:rowOff>
    </xdr:to>
    <xdr:sp macro="" textlink="">
      <xdr:nvSpPr>
        <xdr:cNvPr id="490" name="フローチャート: 判断 489">
          <a:extLst>
            <a:ext uri="{FF2B5EF4-FFF2-40B4-BE49-F238E27FC236}">
              <a16:creationId xmlns:a16="http://schemas.microsoft.com/office/drawing/2014/main" id="{1B3BD2FA-A5D1-4D27-9BB9-ABD816534245}"/>
            </a:ext>
          </a:extLst>
        </xdr:cNvPr>
        <xdr:cNvSpPr/>
      </xdr:nvSpPr>
      <xdr:spPr>
        <a:xfrm>
          <a:off x="19494500" y="676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86975</xdr:rowOff>
    </xdr:from>
    <xdr:to>
      <xdr:col>98</xdr:col>
      <xdr:colOff>38100</xdr:colOff>
      <xdr:row>40</xdr:row>
      <xdr:rowOff>17125</xdr:rowOff>
    </xdr:to>
    <xdr:sp macro="" textlink="">
      <xdr:nvSpPr>
        <xdr:cNvPr id="491" name="フローチャート: 判断 490">
          <a:extLst>
            <a:ext uri="{FF2B5EF4-FFF2-40B4-BE49-F238E27FC236}">
              <a16:creationId xmlns:a16="http://schemas.microsoft.com/office/drawing/2014/main" id="{8F125B04-4AFD-44D7-A35A-644A3CF2F6C0}"/>
            </a:ext>
          </a:extLst>
        </xdr:cNvPr>
        <xdr:cNvSpPr/>
      </xdr:nvSpPr>
      <xdr:spPr>
        <a:xfrm>
          <a:off x="18605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B506BEC0-446C-4FF3-8754-0C6C5D33BDB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A3F83AF-1A61-4AF8-9220-128CD3B8CC0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6E242A32-438A-4681-99DE-E7CE4245CF1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8762FBAC-8D1D-4D26-90D7-B48EA03F554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34B9173D-FC17-4F4A-969F-CA6AE8BA24C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75182</xdr:rowOff>
    </xdr:from>
    <xdr:to>
      <xdr:col>116</xdr:col>
      <xdr:colOff>114300</xdr:colOff>
      <xdr:row>40</xdr:row>
      <xdr:rowOff>5332</xdr:rowOff>
    </xdr:to>
    <xdr:sp macro="" textlink="">
      <xdr:nvSpPr>
        <xdr:cNvPr id="497" name="楕円 496">
          <a:extLst>
            <a:ext uri="{FF2B5EF4-FFF2-40B4-BE49-F238E27FC236}">
              <a16:creationId xmlns:a16="http://schemas.microsoft.com/office/drawing/2014/main" id="{ABCECAE5-98BC-463C-942C-8F3DC89B8F18}"/>
            </a:ext>
          </a:extLst>
        </xdr:cNvPr>
        <xdr:cNvSpPr/>
      </xdr:nvSpPr>
      <xdr:spPr>
        <a:xfrm>
          <a:off x="22110700" y="676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53609</xdr:rowOff>
    </xdr:from>
    <xdr:ext cx="599010" cy="259045"/>
    <xdr:sp macro="" textlink="">
      <xdr:nvSpPr>
        <xdr:cNvPr id="498" name="【一般廃棄物処理施設】&#10;一人当たり有形固定資産（償却資産）額該当値テキスト">
          <a:extLst>
            <a:ext uri="{FF2B5EF4-FFF2-40B4-BE49-F238E27FC236}">
              <a16:creationId xmlns:a16="http://schemas.microsoft.com/office/drawing/2014/main" id="{337F603E-3813-4D64-8505-34E43650E589}"/>
            </a:ext>
          </a:extLst>
        </xdr:cNvPr>
        <xdr:cNvSpPr txBox="1"/>
      </xdr:nvSpPr>
      <xdr:spPr>
        <a:xfrm>
          <a:off x="22199600" y="674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82932</xdr:rowOff>
    </xdr:from>
    <xdr:to>
      <xdr:col>112</xdr:col>
      <xdr:colOff>38100</xdr:colOff>
      <xdr:row>40</xdr:row>
      <xdr:rowOff>13082</xdr:rowOff>
    </xdr:to>
    <xdr:sp macro="" textlink="">
      <xdr:nvSpPr>
        <xdr:cNvPr id="499" name="楕円 498">
          <a:extLst>
            <a:ext uri="{FF2B5EF4-FFF2-40B4-BE49-F238E27FC236}">
              <a16:creationId xmlns:a16="http://schemas.microsoft.com/office/drawing/2014/main" id="{F9334DED-2AE1-4974-93C8-E0274C100B3C}"/>
            </a:ext>
          </a:extLst>
        </xdr:cNvPr>
        <xdr:cNvSpPr/>
      </xdr:nvSpPr>
      <xdr:spPr>
        <a:xfrm>
          <a:off x="21272500" y="676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125982</xdr:rowOff>
    </xdr:from>
    <xdr:to>
      <xdr:col>116</xdr:col>
      <xdr:colOff>63500</xdr:colOff>
      <xdr:row>39</xdr:row>
      <xdr:rowOff>133732</xdr:rowOff>
    </xdr:to>
    <xdr:cxnSp macro="">
      <xdr:nvCxnSpPr>
        <xdr:cNvPr id="500" name="直線コネクタ 499">
          <a:extLst>
            <a:ext uri="{FF2B5EF4-FFF2-40B4-BE49-F238E27FC236}">
              <a16:creationId xmlns:a16="http://schemas.microsoft.com/office/drawing/2014/main" id="{BCA97C1D-850B-4052-9FCA-974298DD60FB}"/>
            </a:ext>
          </a:extLst>
        </xdr:cNvPr>
        <xdr:cNvCxnSpPr/>
      </xdr:nvCxnSpPr>
      <xdr:spPr>
        <a:xfrm flipV="1">
          <a:off x="21323300" y="6812532"/>
          <a:ext cx="8382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91655</xdr:rowOff>
    </xdr:from>
    <xdr:to>
      <xdr:col>107</xdr:col>
      <xdr:colOff>101600</xdr:colOff>
      <xdr:row>40</xdr:row>
      <xdr:rowOff>21805</xdr:rowOff>
    </xdr:to>
    <xdr:sp macro="" textlink="">
      <xdr:nvSpPr>
        <xdr:cNvPr id="501" name="楕円 500">
          <a:extLst>
            <a:ext uri="{FF2B5EF4-FFF2-40B4-BE49-F238E27FC236}">
              <a16:creationId xmlns:a16="http://schemas.microsoft.com/office/drawing/2014/main" id="{F396EF6F-FB4C-4C64-A71D-586C49E4A4FB}"/>
            </a:ext>
          </a:extLst>
        </xdr:cNvPr>
        <xdr:cNvSpPr/>
      </xdr:nvSpPr>
      <xdr:spPr>
        <a:xfrm>
          <a:off x="20383500" y="67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133732</xdr:rowOff>
    </xdr:from>
    <xdr:to>
      <xdr:col>111</xdr:col>
      <xdr:colOff>177800</xdr:colOff>
      <xdr:row>39</xdr:row>
      <xdr:rowOff>142455</xdr:rowOff>
    </xdr:to>
    <xdr:cxnSp macro="">
      <xdr:nvCxnSpPr>
        <xdr:cNvPr id="502" name="直線コネクタ 501">
          <a:extLst>
            <a:ext uri="{FF2B5EF4-FFF2-40B4-BE49-F238E27FC236}">
              <a16:creationId xmlns:a16="http://schemas.microsoft.com/office/drawing/2014/main" id="{A8F189D6-C473-485E-8F40-33F18DF3D7F6}"/>
            </a:ext>
          </a:extLst>
        </xdr:cNvPr>
        <xdr:cNvCxnSpPr/>
      </xdr:nvCxnSpPr>
      <xdr:spPr>
        <a:xfrm flipV="1">
          <a:off x="20434300" y="6820282"/>
          <a:ext cx="889000" cy="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170611</xdr:rowOff>
    </xdr:from>
    <xdr:to>
      <xdr:col>102</xdr:col>
      <xdr:colOff>165100</xdr:colOff>
      <xdr:row>40</xdr:row>
      <xdr:rowOff>100761</xdr:rowOff>
    </xdr:to>
    <xdr:sp macro="" textlink="">
      <xdr:nvSpPr>
        <xdr:cNvPr id="503" name="楕円 502">
          <a:extLst>
            <a:ext uri="{FF2B5EF4-FFF2-40B4-BE49-F238E27FC236}">
              <a16:creationId xmlns:a16="http://schemas.microsoft.com/office/drawing/2014/main" id="{A76AA35A-9159-4243-98C5-D2D50A8A4D12}"/>
            </a:ext>
          </a:extLst>
        </xdr:cNvPr>
        <xdr:cNvSpPr/>
      </xdr:nvSpPr>
      <xdr:spPr>
        <a:xfrm>
          <a:off x="19494500" y="685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142455</xdr:rowOff>
    </xdr:from>
    <xdr:to>
      <xdr:col>107</xdr:col>
      <xdr:colOff>50800</xdr:colOff>
      <xdr:row>40</xdr:row>
      <xdr:rowOff>49961</xdr:rowOff>
    </xdr:to>
    <xdr:cxnSp macro="">
      <xdr:nvCxnSpPr>
        <xdr:cNvPr id="504" name="直線コネクタ 503">
          <a:extLst>
            <a:ext uri="{FF2B5EF4-FFF2-40B4-BE49-F238E27FC236}">
              <a16:creationId xmlns:a16="http://schemas.microsoft.com/office/drawing/2014/main" id="{E24A4E9A-1E2E-4153-97A7-C79FCB02A89E}"/>
            </a:ext>
          </a:extLst>
        </xdr:cNvPr>
        <xdr:cNvCxnSpPr/>
      </xdr:nvCxnSpPr>
      <xdr:spPr>
        <a:xfrm flipV="1">
          <a:off x="19545300" y="6829005"/>
          <a:ext cx="889000" cy="7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4328</xdr:rowOff>
    </xdr:from>
    <xdr:to>
      <xdr:col>98</xdr:col>
      <xdr:colOff>38100</xdr:colOff>
      <xdr:row>40</xdr:row>
      <xdr:rowOff>105928</xdr:rowOff>
    </xdr:to>
    <xdr:sp macro="" textlink="">
      <xdr:nvSpPr>
        <xdr:cNvPr id="505" name="楕円 504">
          <a:extLst>
            <a:ext uri="{FF2B5EF4-FFF2-40B4-BE49-F238E27FC236}">
              <a16:creationId xmlns:a16="http://schemas.microsoft.com/office/drawing/2014/main" id="{62F08DD4-D34E-4C73-9D86-93348CF98B6E}"/>
            </a:ext>
          </a:extLst>
        </xdr:cNvPr>
        <xdr:cNvSpPr/>
      </xdr:nvSpPr>
      <xdr:spPr>
        <a:xfrm>
          <a:off x="18605500" y="686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49961</xdr:rowOff>
    </xdr:from>
    <xdr:to>
      <xdr:col>102</xdr:col>
      <xdr:colOff>114300</xdr:colOff>
      <xdr:row>40</xdr:row>
      <xdr:rowOff>55128</xdr:rowOff>
    </xdr:to>
    <xdr:cxnSp macro="">
      <xdr:nvCxnSpPr>
        <xdr:cNvPr id="506" name="直線コネクタ 505">
          <a:extLst>
            <a:ext uri="{FF2B5EF4-FFF2-40B4-BE49-F238E27FC236}">
              <a16:creationId xmlns:a16="http://schemas.microsoft.com/office/drawing/2014/main" id="{DAE4FD3B-D4D0-40FF-B4D3-561A006D24F6}"/>
            </a:ext>
          </a:extLst>
        </xdr:cNvPr>
        <xdr:cNvCxnSpPr/>
      </xdr:nvCxnSpPr>
      <xdr:spPr>
        <a:xfrm flipV="1">
          <a:off x="18656300" y="6907961"/>
          <a:ext cx="8890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145342</xdr:rowOff>
    </xdr:from>
    <xdr:ext cx="599010" cy="259045"/>
    <xdr:sp macro="" textlink="">
      <xdr:nvSpPr>
        <xdr:cNvPr id="507" name="n_1aveValue【一般廃棄物処理施設】&#10;一人当たり有形固定資産（償却資産）額">
          <a:extLst>
            <a:ext uri="{FF2B5EF4-FFF2-40B4-BE49-F238E27FC236}">
              <a16:creationId xmlns:a16="http://schemas.microsoft.com/office/drawing/2014/main" id="{6237FF8D-BA9F-4CCF-B7AB-0616D37E4EAD}"/>
            </a:ext>
          </a:extLst>
        </xdr:cNvPr>
        <xdr:cNvSpPr txBox="1"/>
      </xdr:nvSpPr>
      <xdr:spPr>
        <a:xfrm>
          <a:off x="21011095" y="6488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169884</xdr:rowOff>
    </xdr:from>
    <xdr:ext cx="599010" cy="259045"/>
    <xdr:sp macro="" textlink="">
      <xdr:nvSpPr>
        <xdr:cNvPr id="508" name="n_2aveValue【一般廃棄物処理施設】&#10;一人当たり有形固定資産（償却資産）額">
          <a:extLst>
            <a:ext uri="{FF2B5EF4-FFF2-40B4-BE49-F238E27FC236}">
              <a16:creationId xmlns:a16="http://schemas.microsoft.com/office/drawing/2014/main" id="{C1E50FB0-FC9F-43C1-ACA3-8BAF07BBEF05}"/>
            </a:ext>
          </a:extLst>
        </xdr:cNvPr>
        <xdr:cNvSpPr txBox="1"/>
      </xdr:nvSpPr>
      <xdr:spPr>
        <a:xfrm>
          <a:off x="20134795" y="651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20499</xdr:rowOff>
    </xdr:from>
    <xdr:ext cx="599010" cy="259045"/>
    <xdr:sp macro="" textlink="">
      <xdr:nvSpPr>
        <xdr:cNvPr id="509" name="n_3aveValue【一般廃棄物処理施設】&#10;一人当たり有形固定資産（償却資産）額">
          <a:extLst>
            <a:ext uri="{FF2B5EF4-FFF2-40B4-BE49-F238E27FC236}">
              <a16:creationId xmlns:a16="http://schemas.microsoft.com/office/drawing/2014/main" id="{7B9FC306-8E14-4438-A47F-CB3976ACF06B}"/>
            </a:ext>
          </a:extLst>
        </xdr:cNvPr>
        <xdr:cNvSpPr txBox="1"/>
      </xdr:nvSpPr>
      <xdr:spPr>
        <a:xfrm>
          <a:off x="19245795" y="653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33652</xdr:rowOff>
    </xdr:from>
    <xdr:ext cx="599010" cy="259045"/>
    <xdr:sp macro="" textlink="">
      <xdr:nvSpPr>
        <xdr:cNvPr id="510" name="n_4aveValue【一般廃棄物処理施設】&#10;一人当たり有形固定資産（償却資産）額">
          <a:extLst>
            <a:ext uri="{FF2B5EF4-FFF2-40B4-BE49-F238E27FC236}">
              <a16:creationId xmlns:a16="http://schemas.microsoft.com/office/drawing/2014/main" id="{DF6F89D2-2B05-4C9B-B7CF-E03CBAAC6AE1}"/>
            </a:ext>
          </a:extLst>
        </xdr:cNvPr>
        <xdr:cNvSpPr txBox="1"/>
      </xdr:nvSpPr>
      <xdr:spPr>
        <a:xfrm>
          <a:off x="183567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4209</xdr:rowOff>
    </xdr:from>
    <xdr:ext cx="599010" cy="259045"/>
    <xdr:sp macro="" textlink="">
      <xdr:nvSpPr>
        <xdr:cNvPr id="511" name="n_1mainValue【一般廃棄物処理施設】&#10;一人当たり有形固定資産（償却資産）額">
          <a:extLst>
            <a:ext uri="{FF2B5EF4-FFF2-40B4-BE49-F238E27FC236}">
              <a16:creationId xmlns:a16="http://schemas.microsoft.com/office/drawing/2014/main" id="{3A5B51AB-D6AA-457C-B43C-5AAE4D06445E}"/>
            </a:ext>
          </a:extLst>
        </xdr:cNvPr>
        <xdr:cNvSpPr txBox="1"/>
      </xdr:nvSpPr>
      <xdr:spPr>
        <a:xfrm>
          <a:off x="21011095" y="686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12932</xdr:rowOff>
    </xdr:from>
    <xdr:ext cx="599010" cy="259045"/>
    <xdr:sp macro="" textlink="">
      <xdr:nvSpPr>
        <xdr:cNvPr id="512" name="n_2mainValue【一般廃棄物処理施設】&#10;一人当たり有形固定資産（償却資産）額">
          <a:extLst>
            <a:ext uri="{FF2B5EF4-FFF2-40B4-BE49-F238E27FC236}">
              <a16:creationId xmlns:a16="http://schemas.microsoft.com/office/drawing/2014/main" id="{E809CA3A-3CCB-4379-9C80-CF9A65E414DF}"/>
            </a:ext>
          </a:extLst>
        </xdr:cNvPr>
        <xdr:cNvSpPr txBox="1"/>
      </xdr:nvSpPr>
      <xdr:spPr>
        <a:xfrm>
          <a:off x="20134795" y="6870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91888</xdr:rowOff>
    </xdr:from>
    <xdr:ext cx="599010" cy="259045"/>
    <xdr:sp macro="" textlink="">
      <xdr:nvSpPr>
        <xdr:cNvPr id="513" name="n_3mainValue【一般廃棄物処理施設】&#10;一人当たり有形固定資産（償却資産）額">
          <a:extLst>
            <a:ext uri="{FF2B5EF4-FFF2-40B4-BE49-F238E27FC236}">
              <a16:creationId xmlns:a16="http://schemas.microsoft.com/office/drawing/2014/main" id="{C91D4928-1116-4C1E-933C-26EDF86100FC}"/>
            </a:ext>
          </a:extLst>
        </xdr:cNvPr>
        <xdr:cNvSpPr txBox="1"/>
      </xdr:nvSpPr>
      <xdr:spPr>
        <a:xfrm>
          <a:off x="19245795" y="694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97055</xdr:rowOff>
    </xdr:from>
    <xdr:ext cx="599010" cy="259045"/>
    <xdr:sp macro="" textlink="">
      <xdr:nvSpPr>
        <xdr:cNvPr id="514" name="n_4mainValue【一般廃棄物処理施設】&#10;一人当たり有形固定資産（償却資産）額">
          <a:extLst>
            <a:ext uri="{FF2B5EF4-FFF2-40B4-BE49-F238E27FC236}">
              <a16:creationId xmlns:a16="http://schemas.microsoft.com/office/drawing/2014/main" id="{49AADEF2-A3CC-48B7-B883-54E2272AF697}"/>
            </a:ext>
          </a:extLst>
        </xdr:cNvPr>
        <xdr:cNvSpPr txBox="1"/>
      </xdr:nvSpPr>
      <xdr:spPr>
        <a:xfrm>
          <a:off x="18356795" y="6955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a:extLst>
            <a:ext uri="{FF2B5EF4-FFF2-40B4-BE49-F238E27FC236}">
              <a16:creationId xmlns:a16="http://schemas.microsoft.com/office/drawing/2014/main" id="{EEDF2300-409C-4977-AE06-6C9FF716329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a:extLst>
            <a:ext uri="{FF2B5EF4-FFF2-40B4-BE49-F238E27FC236}">
              <a16:creationId xmlns:a16="http://schemas.microsoft.com/office/drawing/2014/main" id="{D9E66482-609C-445F-8E0A-E0F6D8BFB6D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a:extLst>
            <a:ext uri="{FF2B5EF4-FFF2-40B4-BE49-F238E27FC236}">
              <a16:creationId xmlns:a16="http://schemas.microsoft.com/office/drawing/2014/main" id="{7043F94E-E499-4639-B108-F0B114650FA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a:extLst>
            <a:ext uri="{FF2B5EF4-FFF2-40B4-BE49-F238E27FC236}">
              <a16:creationId xmlns:a16="http://schemas.microsoft.com/office/drawing/2014/main" id="{53615252-62EC-4C69-972D-69A57AF8D43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a:extLst>
            <a:ext uri="{FF2B5EF4-FFF2-40B4-BE49-F238E27FC236}">
              <a16:creationId xmlns:a16="http://schemas.microsoft.com/office/drawing/2014/main" id="{59054D84-7588-4572-B30D-0119D4FEB0B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a:extLst>
            <a:ext uri="{FF2B5EF4-FFF2-40B4-BE49-F238E27FC236}">
              <a16:creationId xmlns:a16="http://schemas.microsoft.com/office/drawing/2014/main" id="{1D8D8205-D1C7-4421-8579-7DE6AD1C9AE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a:extLst>
            <a:ext uri="{FF2B5EF4-FFF2-40B4-BE49-F238E27FC236}">
              <a16:creationId xmlns:a16="http://schemas.microsoft.com/office/drawing/2014/main" id="{0E1F595F-7616-4E2C-B636-3DE5073F350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a:extLst>
            <a:ext uri="{FF2B5EF4-FFF2-40B4-BE49-F238E27FC236}">
              <a16:creationId xmlns:a16="http://schemas.microsoft.com/office/drawing/2014/main" id="{1860D83B-219A-4F18-B1D8-1B1D5B787D38}"/>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3" name="正方形/長方形 522">
          <a:extLst>
            <a:ext uri="{FF2B5EF4-FFF2-40B4-BE49-F238E27FC236}">
              <a16:creationId xmlns:a16="http://schemas.microsoft.com/office/drawing/2014/main" id="{1B9A2918-9E00-45A3-BC5D-B4720475DE6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4" name="正方形/長方形 523">
          <a:extLst>
            <a:ext uri="{FF2B5EF4-FFF2-40B4-BE49-F238E27FC236}">
              <a16:creationId xmlns:a16="http://schemas.microsoft.com/office/drawing/2014/main" id="{B12ED0CB-15B8-4CC1-93A2-7080C427298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5" name="正方形/長方形 524">
          <a:extLst>
            <a:ext uri="{FF2B5EF4-FFF2-40B4-BE49-F238E27FC236}">
              <a16:creationId xmlns:a16="http://schemas.microsoft.com/office/drawing/2014/main" id="{5957C654-39F4-4A92-8EE9-7C934B1A11D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6" name="正方形/長方形 525">
          <a:extLst>
            <a:ext uri="{FF2B5EF4-FFF2-40B4-BE49-F238E27FC236}">
              <a16:creationId xmlns:a16="http://schemas.microsoft.com/office/drawing/2014/main" id="{BC383C4E-7047-4AA5-AE62-57878FD1417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7" name="正方形/長方形 526">
          <a:extLst>
            <a:ext uri="{FF2B5EF4-FFF2-40B4-BE49-F238E27FC236}">
              <a16:creationId xmlns:a16="http://schemas.microsoft.com/office/drawing/2014/main" id="{05166215-011B-4C22-8111-1A9370C657C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8" name="正方形/長方形 527">
          <a:extLst>
            <a:ext uri="{FF2B5EF4-FFF2-40B4-BE49-F238E27FC236}">
              <a16:creationId xmlns:a16="http://schemas.microsoft.com/office/drawing/2014/main" id="{0207A916-C7C5-47FE-9E60-3EA37148B13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9" name="正方形/長方形 528">
          <a:extLst>
            <a:ext uri="{FF2B5EF4-FFF2-40B4-BE49-F238E27FC236}">
              <a16:creationId xmlns:a16="http://schemas.microsoft.com/office/drawing/2014/main" id="{2A6C4A31-1D9E-4858-A464-3844AC71AE1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0" name="正方形/長方形 529">
          <a:extLst>
            <a:ext uri="{FF2B5EF4-FFF2-40B4-BE49-F238E27FC236}">
              <a16:creationId xmlns:a16="http://schemas.microsoft.com/office/drawing/2014/main" id="{AE9093AD-3E73-45D3-8967-D4864E0867CF}"/>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a:extLst>
            <a:ext uri="{FF2B5EF4-FFF2-40B4-BE49-F238E27FC236}">
              <a16:creationId xmlns:a16="http://schemas.microsoft.com/office/drawing/2014/main" id="{5252AECE-F0DC-48DD-84D0-5DC0580BF11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a:extLst>
            <a:ext uri="{FF2B5EF4-FFF2-40B4-BE49-F238E27FC236}">
              <a16:creationId xmlns:a16="http://schemas.microsoft.com/office/drawing/2014/main" id="{236D082C-5499-4861-A195-F71840C7E66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a:extLst>
            <a:ext uri="{FF2B5EF4-FFF2-40B4-BE49-F238E27FC236}">
              <a16:creationId xmlns:a16="http://schemas.microsoft.com/office/drawing/2014/main" id="{8E682634-3788-4EEA-AF27-3F602DC19CE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a:extLst>
            <a:ext uri="{FF2B5EF4-FFF2-40B4-BE49-F238E27FC236}">
              <a16:creationId xmlns:a16="http://schemas.microsoft.com/office/drawing/2014/main" id="{F4EDEA12-4214-43EE-98B5-DB44ED23681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a:extLst>
            <a:ext uri="{FF2B5EF4-FFF2-40B4-BE49-F238E27FC236}">
              <a16:creationId xmlns:a16="http://schemas.microsoft.com/office/drawing/2014/main" id="{DF1A3CAD-3F80-4A90-B1C4-3931A9FA908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a:extLst>
            <a:ext uri="{FF2B5EF4-FFF2-40B4-BE49-F238E27FC236}">
              <a16:creationId xmlns:a16="http://schemas.microsoft.com/office/drawing/2014/main" id="{0C4D6222-D87F-4301-937F-D8702CA423A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a:extLst>
            <a:ext uri="{FF2B5EF4-FFF2-40B4-BE49-F238E27FC236}">
              <a16:creationId xmlns:a16="http://schemas.microsoft.com/office/drawing/2014/main" id="{753D9A18-0986-4B93-9806-48EFC52F08F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a:extLst>
            <a:ext uri="{FF2B5EF4-FFF2-40B4-BE49-F238E27FC236}">
              <a16:creationId xmlns:a16="http://schemas.microsoft.com/office/drawing/2014/main" id="{E99B08FF-F06A-4474-9EBC-859F4183858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9" name="テキスト ボックス 538">
          <a:extLst>
            <a:ext uri="{FF2B5EF4-FFF2-40B4-BE49-F238E27FC236}">
              <a16:creationId xmlns:a16="http://schemas.microsoft.com/office/drawing/2014/main" id="{7B92C66B-B56F-47E2-9CA4-99FF552B14D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0" name="直線コネクタ 539">
          <a:extLst>
            <a:ext uri="{FF2B5EF4-FFF2-40B4-BE49-F238E27FC236}">
              <a16:creationId xmlns:a16="http://schemas.microsoft.com/office/drawing/2014/main" id="{1E08B0A8-85C0-40AE-B793-10167E42B31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1" name="テキスト ボックス 540">
          <a:extLst>
            <a:ext uri="{FF2B5EF4-FFF2-40B4-BE49-F238E27FC236}">
              <a16:creationId xmlns:a16="http://schemas.microsoft.com/office/drawing/2014/main" id="{0DB490DB-D5F4-4DF6-A71E-C8627AF3D76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2" name="直線コネクタ 541">
          <a:extLst>
            <a:ext uri="{FF2B5EF4-FFF2-40B4-BE49-F238E27FC236}">
              <a16:creationId xmlns:a16="http://schemas.microsoft.com/office/drawing/2014/main" id="{49172379-CBB4-4B8C-A8D5-88891CE6F3F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3" name="テキスト ボックス 542">
          <a:extLst>
            <a:ext uri="{FF2B5EF4-FFF2-40B4-BE49-F238E27FC236}">
              <a16:creationId xmlns:a16="http://schemas.microsoft.com/office/drawing/2014/main" id="{10F3EB24-9507-4CCB-93D9-723004682E8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4" name="直線コネクタ 543">
          <a:extLst>
            <a:ext uri="{FF2B5EF4-FFF2-40B4-BE49-F238E27FC236}">
              <a16:creationId xmlns:a16="http://schemas.microsoft.com/office/drawing/2014/main" id="{0DBABFF8-D84A-4C4F-B6B6-CBAEBD052EE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5" name="テキスト ボックス 544">
          <a:extLst>
            <a:ext uri="{FF2B5EF4-FFF2-40B4-BE49-F238E27FC236}">
              <a16:creationId xmlns:a16="http://schemas.microsoft.com/office/drawing/2014/main" id="{B5B83A15-69E3-4677-938C-1C1701224A4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6" name="直線コネクタ 545">
          <a:extLst>
            <a:ext uri="{FF2B5EF4-FFF2-40B4-BE49-F238E27FC236}">
              <a16:creationId xmlns:a16="http://schemas.microsoft.com/office/drawing/2014/main" id="{CE79B6DD-1795-4FEA-A0C7-C494295F3E3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7" name="テキスト ボックス 546">
          <a:extLst>
            <a:ext uri="{FF2B5EF4-FFF2-40B4-BE49-F238E27FC236}">
              <a16:creationId xmlns:a16="http://schemas.microsoft.com/office/drawing/2014/main" id="{6EFD81C1-E8FE-437B-93A6-6B9950C48E2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8" name="直線コネクタ 547">
          <a:extLst>
            <a:ext uri="{FF2B5EF4-FFF2-40B4-BE49-F238E27FC236}">
              <a16:creationId xmlns:a16="http://schemas.microsoft.com/office/drawing/2014/main" id="{3B77EC6D-7E68-4819-9DAA-B63953A2DE8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9" name="テキスト ボックス 548">
          <a:extLst>
            <a:ext uri="{FF2B5EF4-FFF2-40B4-BE49-F238E27FC236}">
              <a16:creationId xmlns:a16="http://schemas.microsoft.com/office/drawing/2014/main" id="{7EF7707A-CD9D-4BCA-8968-D4CC342DECA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0" name="直線コネクタ 549">
          <a:extLst>
            <a:ext uri="{FF2B5EF4-FFF2-40B4-BE49-F238E27FC236}">
              <a16:creationId xmlns:a16="http://schemas.microsoft.com/office/drawing/2014/main" id="{CD0293CD-64BB-42F4-940C-74801B065C73}"/>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1" name="テキスト ボックス 550">
          <a:extLst>
            <a:ext uri="{FF2B5EF4-FFF2-40B4-BE49-F238E27FC236}">
              <a16:creationId xmlns:a16="http://schemas.microsoft.com/office/drawing/2014/main" id="{29A6BAFF-2B32-455C-A254-60D51AFF11A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a:extLst>
            <a:ext uri="{FF2B5EF4-FFF2-40B4-BE49-F238E27FC236}">
              <a16:creationId xmlns:a16="http://schemas.microsoft.com/office/drawing/2014/main" id="{3740514C-0C81-4DE8-B609-DD3F712A72A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3" name="テキスト ボックス 552">
          <a:extLst>
            <a:ext uri="{FF2B5EF4-FFF2-40B4-BE49-F238E27FC236}">
              <a16:creationId xmlns:a16="http://schemas.microsoft.com/office/drawing/2014/main" id="{C06EF59F-8A3F-4911-BF6A-94FAC52D6D0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4" name="【消防施設】&#10;有形固定資産減価償却率グラフ枠">
          <a:extLst>
            <a:ext uri="{FF2B5EF4-FFF2-40B4-BE49-F238E27FC236}">
              <a16:creationId xmlns:a16="http://schemas.microsoft.com/office/drawing/2014/main" id="{782F4985-BB21-49DE-82CB-36CDE1B71EC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xdr:rowOff>
    </xdr:from>
    <xdr:to>
      <xdr:col>85</xdr:col>
      <xdr:colOff>126364</xdr:colOff>
      <xdr:row>86</xdr:row>
      <xdr:rowOff>34289</xdr:rowOff>
    </xdr:to>
    <xdr:cxnSp macro="">
      <xdr:nvCxnSpPr>
        <xdr:cNvPr id="555" name="直線コネクタ 554">
          <a:extLst>
            <a:ext uri="{FF2B5EF4-FFF2-40B4-BE49-F238E27FC236}">
              <a16:creationId xmlns:a16="http://schemas.microsoft.com/office/drawing/2014/main" id="{F8491956-AEB8-45A3-A736-D5059C114C38}"/>
            </a:ext>
          </a:extLst>
        </xdr:cNvPr>
        <xdr:cNvCxnSpPr/>
      </xdr:nvCxnSpPr>
      <xdr:spPr>
        <a:xfrm flipV="1">
          <a:off x="16318864" y="1338453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556" name="【消防施設】&#10;有形固定資産減価償却率最小値テキスト">
          <a:extLst>
            <a:ext uri="{FF2B5EF4-FFF2-40B4-BE49-F238E27FC236}">
              <a16:creationId xmlns:a16="http://schemas.microsoft.com/office/drawing/2014/main" id="{C3102604-E390-4744-A7A5-BD35A5C42BE0}"/>
            </a:ext>
          </a:extLst>
        </xdr:cNvPr>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557" name="直線コネクタ 556">
          <a:extLst>
            <a:ext uri="{FF2B5EF4-FFF2-40B4-BE49-F238E27FC236}">
              <a16:creationId xmlns:a16="http://schemas.microsoft.com/office/drawing/2014/main" id="{3647C899-F860-4606-9A0C-674D64EE2386}"/>
            </a:ext>
          </a:extLst>
        </xdr:cNvPr>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129557</xdr:rowOff>
    </xdr:from>
    <xdr:ext cx="405111" cy="259045"/>
    <xdr:sp macro="" textlink="">
      <xdr:nvSpPr>
        <xdr:cNvPr id="558" name="【消防施設】&#10;有形固定資産減価償却率最大値テキスト">
          <a:extLst>
            <a:ext uri="{FF2B5EF4-FFF2-40B4-BE49-F238E27FC236}">
              <a16:creationId xmlns:a16="http://schemas.microsoft.com/office/drawing/2014/main" id="{CBA0A3B5-EED5-4A15-AC75-8DF3F4B19EF2}"/>
            </a:ext>
          </a:extLst>
        </xdr:cNvPr>
        <xdr:cNvSpPr txBox="1"/>
      </xdr:nvSpPr>
      <xdr:spPr>
        <a:xfrm>
          <a:off x="16357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xdr:rowOff>
    </xdr:from>
    <xdr:to>
      <xdr:col>86</xdr:col>
      <xdr:colOff>25400</xdr:colOff>
      <xdr:row>78</xdr:row>
      <xdr:rowOff>11430</xdr:rowOff>
    </xdr:to>
    <xdr:cxnSp macro="">
      <xdr:nvCxnSpPr>
        <xdr:cNvPr id="559" name="直線コネクタ 558">
          <a:extLst>
            <a:ext uri="{FF2B5EF4-FFF2-40B4-BE49-F238E27FC236}">
              <a16:creationId xmlns:a16="http://schemas.microsoft.com/office/drawing/2014/main" id="{76D5817E-E0CB-43AD-B601-FD492AFA1736}"/>
            </a:ext>
          </a:extLst>
        </xdr:cNvPr>
        <xdr:cNvCxnSpPr/>
      </xdr:nvCxnSpPr>
      <xdr:spPr>
        <a:xfrm>
          <a:off x="16230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40657</xdr:rowOff>
    </xdr:from>
    <xdr:ext cx="405111" cy="259045"/>
    <xdr:sp macro="" textlink="">
      <xdr:nvSpPr>
        <xdr:cNvPr id="560" name="【消防施設】&#10;有形固定資産減価償却率平均値テキスト">
          <a:extLst>
            <a:ext uri="{FF2B5EF4-FFF2-40B4-BE49-F238E27FC236}">
              <a16:creationId xmlns:a16="http://schemas.microsoft.com/office/drawing/2014/main" id="{0458ECC5-47A1-4E9D-8BC4-060BD938C391}"/>
            </a:ext>
          </a:extLst>
        </xdr:cNvPr>
        <xdr:cNvSpPr txBox="1"/>
      </xdr:nvSpPr>
      <xdr:spPr>
        <a:xfrm>
          <a:off x="16357600" y="1392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561" name="フローチャート: 判断 560">
          <a:extLst>
            <a:ext uri="{FF2B5EF4-FFF2-40B4-BE49-F238E27FC236}">
              <a16:creationId xmlns:a16="http://schemas.microsoft.com/office/drawing/2014/main" id="{57E6AF35-04D2-4079-BB07-E5A876372DF6}"/>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2539</xdr:rowOff>
    </xdr:from>
    <xdr:to>
      <xdr:col>81</xdr:col>
      <xdr:colOff>101600</xdr:colOff>
      <xdr:row>82</xdr:row>
      <xdr:rowOff>104139</xdr:rowOff>
    </xdr:to>
    <xdr:sp macro="" textlink="">
      <xdr:nvSpPr>
        <xdr:cNvPr id="562" name="フローチャート: 判断 561">
          <a:extLst>
            <a:ext uri="{FF2B5EF4-FFF2-40B4-BE49-F238E27FC236}">
              <a16:creationId xmlns:a16="http://schemas.microsoft.com/office/drawing/2014/main" id="{2A41AB33-67CA-4664-A3C7-E145C3023431}"/>
            </a:ext>
          </a:extLst>
        </xdr:cNvPr>
        <xdr:cNvSpPr/>
      </xdr:nvSpPr>
      <xdr:spPr>
        <a:xfrm>
          <a:off x="154305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132080</xdr:rowOff>
    </xdr:from>
    <xdr:to>
      <xdr:col>76</xdr:col>
      <xdr:colOff>165100</xdr:colOff>
      <xdr:row>82</xdr:row>
      <xdr:rowOff>62230</xdr:rowOff>
    </xdr:to>
    <xdr:sp macro="" textlink="">
      <xdr:nvSpPr>
        <xdr:cNvPr id="563" name="フローチャート: 判断 562">
          <a:extLst>
            <a:ext uri="{FF2B5EF4-FFF2-40B4-BE49-F238E27FC236}">
              <a16:creationId xmlns:a16="http://schemas.microsoft.com/office/drawing/2014/main" id="{DC92326E-66FD-4F40-BF4A-D9F2D27F08FB}"/>
            </a:ext>
          </a:extLst>
        </xdr:cNvPr>
        <xdr:cNvSpPr/>
      </xdr:nvSpPr>
      <xdr:spPr>
        <a:xfrm>
          <a:off x="14541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564" name="フローチャート: 判断 563">
          <a:extLst>
            <a:ext uri="{FF2B5EF4-FFF2-40B4-BE49-F238E27FC236}">
              <a16:creationId xmlns:a16="http://schemas.microsoft.com/office/drawing/2014/main" id="{18DF3ED1-E2D6-48AC-9A81-F5F04596C5D8}"/>
            </a:ext>
          </a:extLst>
        </xdr:cNvPr>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565" name="フローチャート: 判断 564">
          <a:extLst>
            <a:ext uri="{FF2B5EF4-FFF2-40B4-BE49-F238E27FC236}">
              <a16:creationId xmlns:a16="http://schemas.microsoft.com/office/drawing/2014/main" id="{9295A5E7-AF93-40C6-A976-D1C0B2D33047}"/>
            </a:ext>
          </a:extLst>
        </xdr:cNvPr>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631736E7-4AA4-4150-BBD4-3E6F1E91186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5F4CDACB-84E8-4A74-9318-06760ECD93C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ECB21120-A12E-4F2C-8AE4-9387F803518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9F2C269-9DCB-4AAA-84C4-F36A33D037D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503AF3E3-574C-40BF-9C11-BCA76A9A3F8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29211</xdr:rowOff>
    </xdr:from>
    <xdr:to>
      <xdr:col>85</xdr:col>
      <xdr:colOff>177800</xdr:colOff>
      <xdr:row>82</xdr:row>
      <xdr:rowOff>130811</xdr:rowOff>
    </xdr:to>
    <xdr:sp macro="" textlink="">
      <xdr:nvSpPr>
        <xdr:cNvPr id="571" name="楕円 570">
          <a:extLst>
            <a:ext uri="{FF2B5EF4-FFF2-40B4-BE49-F238E27FC236}">
              <a16:creationId xmlns:a16="http://schemas.microsoft.com/office/drawing/2014/main" id="{80500ACF-1A06-413C-B9E9-9D7A322AEE3E}"/>
            </a:ext>
          </a:extLst>
        </xdr:cNvPr>
        <xdr:cNvSpPr/>
      </xdr:nvSpPr>
      <xdr:spPr>
        <a:xfrm>
          <a:off x="16268700" y="1408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7638</xdr:rowOff>
    </xdr:from>
    <xdr:ext cx="405111" cy="259045"/>
    <xdr:sp macro="" textlink="">
      <xdr:nvSpPr>
        <xdr:cNvPr id="572" name="【消防施設】&#10;有形固定資産減価償却率該当値テキスト">
          <a:extLst>
            <a:ext uri="{FF2B5EF4-FFF2-40B4-BE49-F238E27FC236}">
              <a16:creationId xmlns:a16="http://schemas.microsoft.com/office/drawing/2014/main" id="{D5494419-AB94-437A-92E8-0BD805034125}"/>
            </a:ext>
          </a:extLst>
        </xdr:cNvPr>
        <xdr:cNvSpPr txBox="1"/>
      </xdr:nvSpPr>
      <xdr:spPr>
        <a:xfrm>
          <a:off x="16357600"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120650</xdr:rowOff>
    </xdr:from>
    <xdr:to>
      <xdr:col>81</xdr:col>
      <xdr:colOff>101600</xdr:colOff>
      <xdr:row>82</xdr:row>
      <xdr:rowOff>50800</xdr:rowOff>
    </xdr:to>
    <xdr:sp macro="" textlink="">
      <xdr:nvSpPr>
        <xdr:cNvPr id="573" name="楕円 572">
          <a:extLst>
            <a:ext uri="{FF2B5EF4-FFF2-40B4-BE49-F238E27FC236}">
              <a16:creationId xmlns:a16="http://schemas.microsoft.com/office/drawing/2014/main" id="{D27A0AAB-1290-41E4-A9CF-D655BAD7A344}"/>
            </a:ext>
          </a:extLst>
        </xdr:cNvPr>
        <xdr:cNvSpPr/>
      </xdr:nvSpPr>
      <xdr:spPr>
        <a:xfrm>
          <a:off x="15430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0</xdr:rowOff>
    </xdr:from>
    <xdr:to>
      <xdr:col>85</xdr:col>
      <xdr:colOff>127000</xdr:colOff>
      <xdr:row>82</xdr:row>
      <xdr:rowOff>80011</xdr:rowOff>
    </xdr:to>
    <xdr:cxnSp macro="">
      <xdr:nvCxnSpPr>
        <xdr:cNvPr id="574" name="直線コネクタ 573">
          <a:extLst>
            <a:ext uri="{FF2B5EF4-FFF2-40B4-BE49-F238E27FC236}">
              <a16:creationId xmlns:a16="http://schemas.microsoft.com/office/drawing/2014/main" id="{5A2C0A47-D00A-4DA5-8030-6ECC56B3B0FD}"/>
            </a:ext>
          </a:extLst>
        </xdr:cNvPr>
        <xdr:cNvCxnSpPr/>
      </xdr:nvCxnSpPr>
      <xdr:spPr>
        <a:xfrm>
          <a:off x="15481300" y="1405890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90170</xdr:rowOff>
    </xdr:from>
    <xdr:to>
      <xdr:col>76</xdr:col>
      <xdr:colOff>165100</xdr:colOff>
      <xdr:row>82</xdr:row>
      <xdr:rowOff>20320</xdr:rowOff>
    </xdr:to>
    <xdr:sp macro="" textlink="">
      <xdr:nvSpPr>
        <xdr:cNvPr id="575" name="楕円 574">
          <a:extLst>
            <a:ext uri="{FF2B5EF4-FFF2-40B4-BE49-F238E27FC236}">
              <a16:creationId xmlns:a16="http://schemas.microsoft.com/office/drawing/2014/main" id="{4CB2C930-5858-4413-9841-FFA35D923D1A}"/>
            </a:ext>
          </a:extLst>
        </xdr:cNvPr>
        <xdr:cNvSpPr/>
      </xdr:nvSpPr>
      <xdr:spPr>
        <a:xfrm>
          <a:off x="14541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140970</xdr:rowOff>
    </xdr:from>
    <xdr:to>
      <xdr:col>81</xdr:col>
      <xdr:colOff>50800</xdr:colOff>
      <xdr:row>82</xdr:row>
      <xdr:rowOff>0</xdr:rowOff>
    </xdr:to>
    <xdr:cxnSp macro="">
      <xdr:nvCxnSpPr>
        <xdr:cNvPr id="576" name="直線コネクタ 575">
          <a:extLst>
            <a:ext uri="{FF2B5EF4-FFF2-40B4-BE49-F238E27FC236}">
              <a16:creationId xmlns:a16="http://schemas.microsoft.com/office/drawing/2014/main" id="{CFD6E503-888B-44E9-93AA-905836774F68}"/>
            </a:ext>
          </a:extLst>
        </xdr:cNvPr>
        <xdr:cNvCxnSpPr/>
      </xdr:nvCxnSpPr>
      <xdr:spPr>
        <a:xfrm>
          <a:off x="14592300" y="14028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84455</xdr:rowOff>
    </xdr:from>
    <xdr:to>
      <xdr:col>72</xdr:col>
      <xdr:colOff>38100</xdr:colOff>
      <xdr:row>82</xdr:row>
      <xdr:rowOff>14605</xdr:rowOff>
    </xdr:to>
    <xdr:sp macro="" textlink="">
      <xdr:nvSpPr>
        <xdr:cNvPr id="577" name="楕円 576">
          <a:extLst>
            <a:ext uri="{FF2B5EF4-FFF2-40B4-BE49-F238E27FC236}">
              <a16:creationId xmlns:a16="http://schemas.microsoft.com/office/drawing/2014/main" id="{0CA0A277-3E4B-4A68-A140-1D5EF190A308}"/>
            </a:ext>
          </a:extLst>
        </xdr:cNvPr>
        <xdr:cNvSpPr/>
      </xdr:nvSpPr>
      <xdr:spPr>
        <a:xfrm>
          <a:off x="136525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135255</xdr:rowOff>
    </xdr:from>
    <xdr:to>
      <xdr:col>76</xdr:col>
      <xdr:colOff>114300</xdr:colOff>
      <xdr:row>81</xdr:row>
      <xdr:rowOff>140970</xdr:rowOff>
    </xdr:to>
    <xdr:cxnSp macro="">
      <xdr:nvCxnSpPr>
        <xdr:cNvPr id="578" name="直線コネクタ 577">
          <a:extLst>
            <a:ext uri="{FF2B5EF4-FFF2-40B4-BE49-F238E27FC236}">
              <a16:creationId xmlns:a16="http://schemas.microsoft.com/office/drawing/2014/main" id="{480988FB-8A6A-456F-8051-B1DA1AB47C59}"/>
            </a:ext>
          </a:extLst>
        </xdr:cNvPr>
        <xdr:cNvCxnSpPr/>
      </xdr:nvCxnSpPr>
      <xdr:spPr>
        <a:xfrm>
          <a:off x="13703300" y="140227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166370</xdr:rowOff>
    </xdr:from>
    <xdr:to>
      <xdr:col>67</xdr:col>
      <xdr:colOff>101600</xdr:colOff>
      <xdr:row>81</xdr:row>
      <xdr:rowOff>96520</xdr:rowOff>
    </xdr:to>
    <xdr:sp macro="" textlink="">
      <xdr:nvSpPr>
        <xdr:cNvPr id="579" name="楕円 578">
          <a:extLst>
            <a:ext uri="{FF2B5EF4-FFF2-40B4-BE49-F238E27FC236}">
              <a16:creationId xmlns:a16="http://schemas.microsoft.com/office/drawing/2014/main" id="{2F0226A4-7C8B-4342-93E9-2C45B5789478}"/>
            </a:ext>
          </a:extLst>
        </xdr:cNvPr>
        <xdr:cNvSpPr/>
      </xdr:nvSpPr>
      <xdr:spPr>
        <a:xfrm>
          <a:off x="12763500" y="1388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45720</xdr:rowOff>
    </xdr:from>
    <xdr:to>
      <xdr:col>71</xdr:col>
      <xdr:colOff>177800</xdr:colOff>
      <xdr:row>81</xdr:row>
      <xdr:rowOff>135255</xdr:rowOff>
    </xdr:to>
    <xdr:cxnSp macro="">
      <xdr:nvCxnSpPr>
        <xdr:cNvPr id="580" name="直線コネクタ 579">
          <a:extLst>
            <a:ext uri="{FF2B5EF4-FFF2-40B4-BE49-F238E27FC236}">
              <a16:creationId xmlns:a16="http://schemas.microsoft.com/office/drawing/2014/main" id="{48DF5DE7-42C7-4EC4-96D8-D3467FB59BD2}"/>
            </a:ext>
          </a:extLst>
        </xdr:cNvPr>
        <xdr:cNvCxnSpPr/>
      </xdr:nvCxnSpPr>
      <xdr:spPr>
        <a:xfrm>
          <a:off x="12814300" y="13933170"/>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95266</xdr:rowOff>
    </xdr:from>
    <xdr:ext cx="405111" cy="259045"/>
    <xdr:sp macro="" textlink="">
      <xdr:nvSpPr>
        <xdr:cNvPr id="581" name="n_1aveValue【消防施設】&#10;有形固定資産減価償却率">
          <a:extLst>
            <a:ext uri="{FF2B5EF4-FFF2-40B4-BE49-F238E27FC236}">
              <a16:creationId xmlns:a16="http://schemas.microsoft.com/office/drawing/2014/main" id="{7C1F5520-2687-49AE-94BD-ACE9120EC9BB}"/>
            </a:ext>
          </a:extLst>
        </xdr:cNvPr>
        <xdr:cNvSpPr txBox="1"/>
      </xdr:nvSpPr>
      <xdr:spPr>
        <a:xfrm>
          <a:off x="15266044" y="1415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53357</xdr:rowOff>
    </xdr:from>
    <xdr:ext cx="405111" cy="259045"/>
    <xdr:sp macro="" textlink="">
      <xdr:nvSpPr>
        <xdr:cNvPr id="582" name="n_2aveValue【消防施設】&#10;有形固定資産減価償却率">
          <a:extLst>
            <a:ext uri="{FF2B5EF4-FFF2-40B4-BE49-F238E27FC236}">
              <a16:creationId xmlns:a16="http://schemas.microsoft.com/office/drawing/2014/main" id="{275EDB98-6382-4A74-9407-FF0652C3D2F6}"/>
            </a:ext>
          </a:extLst>
        </xdr:cNvPr>
        <xdr:cNvSpPr txBox="1"/>
      </xdr:nvSpPr>
      <xdr:spPr>
        <a:xfrm>
          <a:off x="143897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macro="" textlink="">
      <xdr:nvSpPr>
        <xdr:cNvPr id="583" name="n_3aveValue【消防施設】&#10;有形固定資産減価償却率">
          <a:extLst>
            <a:ext uri="{FF2B5EF4-FFF2-40B4-BE49-F238E27FC236}">
              <a16:creationId xmlns:a16="http://schemas.microsoft.com/office/drawing/2014/main" id="{6715AB9D-8078-4D2D-BA00-77B5D635B9E6}"/>
            </a:ext>
          </a:extLst>
        </xdr:cNvPr>
        <xdr:cNvSpPr txBox="1"/>
      </xdr:nvSpPr>
      <xdr:spPr>
        <a:xfrm>
          <a:off x="13500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macro="" textlink="">
      <xdr:nvSpPr>
        <xdr:cNvPr id="584" name="n_4aveValue【消防施設】&#10;有形固定資産減価償却率">
          <a:extLst>
            <a:ext uri="{FF2B5EF4-FFF2-40B4-BE49-F238E27FC236}">
              <a16:creationId xmlns:a16="http://schemas.microsoft.com/office/drawing/2014/main" id="{F02344EF-4770-4053-8848-42C98B6603E4}"/>
            </a:ext>
          </a:extLst>
        </xdr:cNvPr>
        <xdr:cNvSpPr txBox="1"/>
      </xdr:nvSpPr>
      <xdr:spPr>
        <a:xfrm>
          <a:off x="12611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67327</xdr:rowOff>
    </xdr:from>
    <xdr:ext cx="405111" cy="259045"/>
    <xdr:sp macro="" textlink="">
      <xdr:nvSpPr>
        <xdr:cNvPr id="585" name="n_1mainValue【消防施設】&#10;有形固定資産減価償却率">
          <a:extLst>
            <a:ext uri="{FF2B5EF4-FFF2-40B4-BE49-F238E27FC236}">
              <a16:creationId xmlns:a16="http://schemas.microsoft.com/office/drawing/2014/main" id="{0104C11A-6E18-4742-9F7E-E221A5B57800}"/>
            </a:ext>
          </a:extLst>
        </xdr:cNvPr>
        <xdr:cNvSpPr txBox="1"/>
      </xdr:nvSpPr>
      <xdr:spPr>
        <a:xfrm>
          <a:off x="15266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36847</xdr:rowOff>
    </xdr:from>
    <xdr:ext cx="405111" cy="259045"/>
    <xdr:sp macro="" textlink="">
      <xdr:nvSpPr>
        <xdr:cNvPr id="586" name="n_2mainValue【消防施設】&#10;有形固定資産減価償却率">
          <a:extLst>
            <a:ext uri="{FF2B5EF4-FFF2-40B4-BE49-F238E27FC236}">
              <a16:creationId xmlns:a16="http://schemas.microsoft.com/office/drawing/2014/main" id="{1B44391F-2E1C-44EF-A289-B4B5348093DC}"/>
            </a:ext>
          </a:extLst>
        </xdr:cNvPr>
        <xdr:cNvSpPr txBox="1"/>
      </xdr:nvSpPr>
      <xdr:spPr>
        <a:xfrm>
          <a:off x="14389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31132</xdr:rowOff>
    </xdr:from>
    <xdr:ext cx="405111" cy="259045"/>
    <xdr:sp macro="" textlink="">
      <xdr:nvSpPr>
        <xdr:cNvPr id="587" name="n_3mainValue【消防施設】&#10;有形固定資産減価償却率">
          <a:extLst>
            <a:ext uri="{FF2B5EF4-FFF2-40B4-BE49-F238E27FC236}">
              <a16:creationId xmlns:a16="http://schemas.microsoft.com/office/drawing/2014/main" id="{B97D4861-4B28-4052-9C9D-A75628BE5DC4}"/>
            </a:ext>
          </a:extLst>
        </xdr:cNvPr>
        <xdr:cNvSpPr txBox="1"/>
      </xdr:nvSpPr>
      <xdr:spPr>
        <a:xfrm>
          <a:off x="13500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113047</xdr:rowOff>
    </xdr:from>
    <xdr:ext cx="405111" cy="259045"/>
    <xdr:sp macro="" textlink="">
      <xdr:nvSpPr>
        <xdr:cNvPr id="588" name="n_4mainValue【消防施設】&#10;有形固定資産減価償却率">
          <a:extLst>
            <a:ext uri="{FF2B5EF4-FFF2-40B4-BE49-F238E27FC236}">
              <a16:creationId xmlns:a16="http://schemas.microsoft.com/office/drawing/2014/main" id="{1A5EBB68-9550-45C9-8619-6E605716EFF2}"/>
            </a:ext>
          </a:extLst>
        </xdr:cNvPr>
        <xdr:cNvSpPr txBox="1"/>
      </xdr:nvSpPr>
      <xdr:spPr>
        <a:xfrm>
          <a:off x="12611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9" name="正方形/長方形 588">
          <a:extLst>
            <a:ext uri="{FF2B5EF4-FFF2-40B4-BE49-F238E27FC236}">
              <a16:creationId xmlns:a16="http://schemas.microsoft.com/office/drawing/2014/main" id="{199C8888-5C5C-46C0-8FB6-1112D6B3B08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0" name="正方形/長方形 589">
          <a:extLst>
            <a:ext uri="{FF2B5EF4-FFF2-40B4-BE49-F238E27FC236}">
              <a16:creationId xmlns:a16="http://schemas.microsoft.com/office/drawing/2014/main" id="{A68A140B-785E-4B08-8F88-DA87D128F34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1" name="正方形/長方形 590">
          <a:extLst>
            <a:ext uri="{FF2B5EF4-FFF2-40B4-BE49-F238E27FC236}">
              <a16:creationId xmlns:a16="http://schemas.microsoft.com/office/drawing/2014/main" id="{B46A627B-FDDC-411C-8392-E1B2D84EC60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2" name="正方形/長方形 591">
          <a:extLst>
            <a:ext uri="{FF2B5EF4-FFF2-40B4-BE49-F238E27FC236}">
              <a16:creationId xmlns:a16="http://schemas.microsoft.com/office/drawing/2014/main" id="{B06BCC58-419A-422A-9EEA-135E762D19F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3" name="正方形/長方形 592">
          <a:extLst>
            <a:ext uri="{FF2B5EF4-FFF2-40B4-BE49-F238E27FC236}">
              <a16:creationId xmlns:a16="http://schemas.microsoft.com/office/drawing/2014/main" id="{D12E7187-7059-4108-91BA-DCBED0A6F73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4" name="正方形/長方形 593">
          <a:extLst>
            <a:ext uri="{FF2B5EF4-FFF2-40B4-BE49-F238E27FC236}">
              <a16:creationId xmlns:a16="http://schemas.microsoft.com/office/drawing/2014/main" id="{8D31E7B8-B5E4-4708-BB0F-BE0B162BDCE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5" name="正方形/長方形 594">
          <a:extLst>
            <a:ext uri="{FF2B5EF4-FFF2-40B4-BE49-F238E27FC236}">
              <a16:creationId xmlns:a16="http://schemas.microsoft.com/office/drawing/2014/main" id="{3F423E82-8B7B-431A-A3F8-23BFAAB57CB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6" name="正方形/長方形 595">
          <a:extLst>
            <a:ext uri="{FF2B5EF4-FFF2-40B4-BE49-F238E27FC236}">
              <a16:creationId xmlns:a16="http://schemas.microsoft.com/office/drawing/2014/main" id="{250A5A7A-6544-4CFB-B24E-8F0F1871DD9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7" name="テキスト ボックス 596">
          <a:extLst>
            <a:ext uri="{FF2B5EF4-FFF2-40B4-BE49-F238E27FC236}">
              <a16:creationId xmlns:a16="http://schemas.microsoft.com/office/drawing/2014/main" id="{B80ECE8B-8572-4760-8C92-4AA983BBA17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8" name="直線コネクタ 597">
          <a:extLst>
            <a:ext uri="{FF2B5EF4-FFF2-40B4-BE49-F238E27FC236}">
              <a16:creationId xmlns:a16="http://schemas.microsoft.com/office/drawing/2014/main" id="{55361CE3-90C4-430D-AB5C-AAA5C0E1BD3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9" name="直線コネクタ 598">
          <a:extLst>
            <a:ext uri="{FF2B5EF4-FFF2-40B4-BE49-F238E27FC236}">
              <a16:creationId xmlns:a16="http://schemas.microsoft.com/office/drawing/2014/main" id="{B59C8BD5-E08F-4E65-B4A5-C9ADABB7EB57}"/>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00" name="テキスト ボックス 599">
          <a:extLst>
            <a:ext uri="{FF2B5EF4-FFF2-40B4-BE49-F238E27FC236}">
              <a16:creationId xmlns:a16="http://schemas.microsoft.com/office/drawing/2014/main" id="{4E6502A4-BC7F-4B7C-B9AE-538E749EB4D6}"/>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1" name="直線コネクタ 600">
          <a:extLst>
            <a:ext uri="{FF2B5EF4-FFF2-40B4-BE49-F238E27FC236}">
              <a16:creationId xmlns:a16="http://schemas.microsoft.com/office/drawing/2014/main" id="{36BD410A-1E4D-477B-BB65-63AE85877D5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2" name="テキスト ボックス 601">
          <a:extLst>
            <a:ext uri="{FF2B5EF4-FFF2-40B4-BE49-F238E27FC236}">
              <a16:creationId xmlns:a16="http://schemas.microsoft.com/office/drawing/2014/main" id="{4CCA104F-A611-4976-9792-A57385A00863}"/>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3" name="直線コネクタ 602">
          <a:extLst>
            <a:ext uri="{FF2B5EF4-FFF2-40B4-BE49-F238E27FC236}">
              <a16:creationId xmlns:a16="http://schemas.microsoft.com/office/drawing/2014/main" id="{65FDC8B3-EA98-4149-8F76-5A28FC957195}"/>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4" name="テキスト ボックス 603">
          <a:extLst>
            <a:ext uri="{FF2B5EF4-FFF2-40B4-BE49-F238E27FC236}">
              <a16:creationId xmlns:a16="http://schemas.microsoft.com/office/drawing/2014/main" id="{2521B649-8F7F-475F-AA88-082F6412BCD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5" name="直線コネクタ 604">
          <a:extLst>
            <a:ext uri="{FF2B5EF4-FFF2-40B4-BE49-F238E27FC236}">
              <a16:creationId xmlns:a16="http://schemas.microsoft.com/office/drawing/2014/main" id="{88FECCA7-4A26-4391-8C43-31AAC18CD08F}"/>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6" name="テキスト ボックス 605">
          <a:extLst>
            <a:ext uri="{FF2B5EF4-FFF2-40B4-BE49-F238E27FC236}">
              <a16:creationId xmlns:a16="http://schemas.microsoft.com/office/drawing/2014/main" id="{171FDA3A-4FE1-4918-AD76-EBF351C98C3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7" name="直線コネクタ 606">
          <a:extLst>
            <a:ext uri="{FF2B5EF4-FFF2-40B4-BE49-F238E27FC236}">
              <a16:creationId xmlns:a16="http://schemas.microsoft.com/office/drawing/2014/main" id="{C53E952D-97D9-4254-A359-BB007712A9D4}"/>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8" name="テキスト ボックス 607">
          <a:extLst>
            <a:ext uri="{FF2B5EF4-FFF2-40B4-BE49-F238E27FC236}">
              <a16:creationId xmlns:a16="http://schemas.microsoft.com/office/drawing/2014/main" id="{1B09813E-A964-4815-A5A9-155A1132DD24}"/>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9" name="直線コネクタ 608">
          <a:extLst>
            <a:ext uri="{FF2B5EF4-FFF2-40B4-BE49-F238E27FC236}">
              <a16:creationId xmlns:a16="http://schemas.microsoft.com/office/drawing/2014/main" id="{FC88CC32-ADAE-418A-8666-53436B72ED3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10" name="テキスト ボックス 609">
          <a:extLst>
            <a:ext uri="{FF2B5EF4-FFF2-40B4-BE49-F238E27FC236}">
              <a16:creationId xmlns:a16="http://schemas.microsoft.com/office/drawing/2014/main" id="{3D881A17-9DD3-4890-96D5-65EB3ED0843A}"/>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1" name="直線コネクタ 610">
          <a:extLst>
            <a:ext uri="{FF2B5EF4-FFF2-40B4-BE49-F238E27FC236}">
              <a16:creationId xmlns:a16="http://schemas.microsoft.com/office/drawing/2014/main" id="{A187DB08-9AB6-4E12-842B-4071962719B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2" name="テキスト ボックス 611">
          <a:extLst>
            <a:ext uri="{FF2B5EF4-FFF2-40B4-BE49-F238E27FC236}">
              <a16:creationId xmlns:a16="http://schemas.microsoft.com/office/drawing/2014/main" id="{6B3F5254-8340-49F1-AA50-4D525D6C165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3" name="【消防施設】&#10;一人当たり面積グラフ枠">
          <a:extLst>
            <a:ext uri="{FF2B5EF4-FFF2-40B4-BE49-F238E27FC236}">
              <a16:creationId xmlns:a16="http://schemas.microsoft.com/office/drawing/2014/main" id="{F0916DF5-95CE-476C-A269-C169E5D39EF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124642</xdr:rowOff>
    </xdr:from>
    <xdr:to>
      <xdr:col>116</xdr:col>
      <xdr:colOff>62864</xdr:colOff>
      <xdr:row>86</xdr:row>
      <xdr:rowOff>155666</xdr:rowOff>
    </xdr:to>
    <xdr:cxnSp macro="">
      <xdr:nvCxnSpPr>
        <xdr:cNvPr id="614" name="直線コネクタ 613">
          <a:extLst>
            <a:ext uri="{FF2B5EF4-FFF2-40B4-BE49-F238E27FC236}">
              <a16:creationId xmlns:a16="http://schemas.microsoft.com/office/drawing/2014/main" id="{7ADE2DDA-C927-42C7-83E5-65FF0F22357A}"/>
            </a:ext>
          </a:extLst>
        </xdr:cNvPr>
        <xdr:cNvCxnSpPr/>
      </xdr:nvCxnSpPr>
      <xdr:spPr>
        <a:xfrm flipV="1">
          <a:off x="22160864" y="13497742"/>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159493</xdr:rowOff>
    </xdr:from>
    <xdr:ext cx="469744" cy="259045"/>
    <xdr:sp macro="" textlink="">
      <xdr:nvSpPr>
        <xdr:cNvPr id="615" name="【消防施設】&#10;一人当たり面積最小値テキスト">
          <a:extLst>
            <a:ext uri="{FF2B5EF4-FFF2-40B4-BE49-F238E27FC236}">
              <a16:creationId xmlns:a16="http://schemas.microsoft.com/office/drawing/2014/main" id="{59C3AD33-EBF7-4555-9719-00C32517DE15}"/>
            </a:ext>
          </a:extLst>
        </xdr:cNvPr>
        <xdr:cNvSpPr txBox="1"/>
      </xdr:nvSpPr>
      <xdr:spPr>
        <a:xfrm>
          <a:off x="22199600" y="1490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155666</xdr:rowOff>
    </xdr:from>
    <xdr:to>
      <xdr:col>116</xdr:col>
      <xdr:colOff>152400</xdr:colOff>
      <xdr:row>86</xdr:row>
      <xdr:rowOff>155666</xdr:rowOff>
    </xdr:to>
    <xdr:cxnSp macro="">
      <xdr:nvCxnSpPr>
        <xdr:cNvPr id="616" name="直線コネクタ 615">
          <a:extLst>
            <a:ext uri="{FF2B5EF4-FFF2-40B4-BE49-F238E27FC236}">
              <a16:creationId xmlns:a16="http://schemas.microsoft.com/office/drawing/2014/main" id="{22039F20-03B6-41CF-B94C-8B4FDB536E07}"/>
            </a:ext>
          </a:extLst>
        </xdr:cNvPr>
        <xdr:cNvCxnSpPr/>
      </xdr:nvCxnSpPr>
      <xdr:spPr>
        <a:xfrm>
          <a:off x="22072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71319</xdr:rowOff>
    </xdr:from>
    <xdr:ext cx="469744" cy="259045"/>
    <xdr:sp macro="" textlink="">
      <xdr:nvSpPr>
        <xdr:cNvPr id="617" name="【消防施設】&#10;一人当たり面積最大値テキスト">
          <a:extLst>
            <a:ext uri="{FF2B5EF4-FFF2-40B4-BE49-F238E27FC236}">
              <a16:creationId xmlns:a16="http://schemas.microsoft.com/office/drawing/2014/main" id="{DF9A800A-4259-4D49-8B5B-F5ABDE989090}"/>
            </a:ext>
          </a:extLst>
        </xdr:cNvPr>
        <xdr:cNvSpPr txBox="1"/>
      </xdr:nvSpPr>
      <xdr:spPr>
        <a:xfrm>
          <a:off x="22199600" y="1327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124642</xdr:rowOff>
    </xdr:from>
    <xdr:to>
      <xdr:col>116</xdr:col>
      <xdr:colOff>152400</xdr:colOff>
      <xdr:row>78</xdr:row>
      <xdr:rowOff>124642</xdr:rowOff>
    </xdr:to>
    <xdr:cxnSp macro="">
      <xdr:nvCxnSpPr>
        <xdr:cNvPr id="618" name="直線コネクタ 617">
          <a:extLst>
            <a:ext uri="{FF2B5EF4-FFF2-40B4-BE49-F238E27FC236}">
              <a16:creationId xmlns:a16="http://schemas.microsoft.com/office/drawing/2014/main" id="{AEA181B5-CFE3-451E-A237-3254DFA9EA79}"/>
            </a:ext>
          </a:extLst>
        </xdr:cNvPr>
        <xdr:cNvCxnSpPr/>
      </xdr:nvCxnSpPr>
      <xdr:spPr>
        <a:xfrm>
          <a:off x="22072600" y="1349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166569</xdr:rowOff>
    </xdr:from>
    <xdr:ext cx="469744" cy="259045"/>
    <xdr:sp macro="" textlink="">
      <xdr:nvSpPr>
        <xdr:cNvPr id="619" name="【消防施設】&#10;一人当たり面積平均値テキスト">
          <a:extLst>
            <a:ext uri="{FF2B5EF4-FFF2-40B4-BE49-F238E27FC236}">
              <a16:creationId xmlns:a16="http://schemas.microsoft.com/office/drawing/2014/main" id="{80341B86-97FA-493E-9D22-4225D594FECC}"/>
            </a:ext>
          </a:extLst>
        </xdr:cNvPr>
        <xdr:cNvSpPr txBox="1"/>
      </xdr:nvSpPr>
      <xdr:spPr>
        <a:xfrm>
          <a:off x="22199600" y="14568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16692</xdr:rowOff>
    </xdr:from>
    <xdr:to>
      <xdr:col>116</xdr:col>
      <xdr:colOff>114300</xdr:colOff>
      <xdr:row>85</xdr:row>
      <xdr:rowOff>118292</xdr:rowOff>
    </xdr:to>
    <xdr:sp macro="" textlink="">
      <xdr:nvSpPr>
        <xdr:cNvPr id="620" name="フローチャート: 判断 619">
          <a:extLst>
            <a:ext uri="{FF2B5EF4-FFF2-40B4-BE49-F238E27FC236}">
              <a16:creationId xmlns:a16="http://schemas.microsoft.com/office/drawing/2014/main" id="{A4708197-3EFB-489D-A80E-BB61DBAC4490}"/>
            </a:ext>
          </a:extLst>
        </xdr:cNvPr>
        <xdr:cNvSpPr/>
      </xdr:nvSpPr>
      <xdr:spPr>
        <a:xfrm>
          <a:off x="22110700" y="1458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39551</xdr:rowOff>
    </xdr:from>
    <xdr:to>
      <xdr:col>112</xdr:col>
      <xdr:colOff>38100</xdr:colOff>
      <xdr:row>85</xdr:row>
      <xdr:rowOff>141151</xdr:rowOff>
    </xdr:to>
    <xdr:sp macro="" textlink="">
      <xdr:nvSpPr>
        <xdr:cNvPr id="621" name="フローチャート: 判断 620">
          <a:extLst>
            <a:ext uri="{FF2B5EF4-FFF2-40B4-BE49-F238E27FC236}">
              <a16:creationId xmlns:a16="http://schemas.microsoft.com/office/drawing/2014/main" id="{CBBD6D78-6337-4025-AD85-1E483D931B5C}"/>
            </a:ext>
          </a:extLst>
        </xdr:cNvPr>
        <xdr:cNvSpPr/>
      </xdr:nvSpPr>
      <xdr:spPr>
        <a:xfrm>
          <a:off x="21272500" y="1461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52614</xdr:rowOff>
    </xdr:from>
    <xdr:to>
      <xdr:col>107</xdr:col>
      <xdr:colOff>101600</xdr:colOff>
      <xdr:row>85</xdr:row>
      <xdr:rowOff>154214</xdr:rowOff>
    </xdr:to>
    <xdr:sp macro="" textlink="">
      <xdr:nvSpPr>
        <xdr:cNvPr id="622" name="フローチャート: 判断 621">
          <a:extLst>
            <a:ext uri="{FF2B5EF4-FFF2-40B4-BE49-F238E27FC236}">
              <a16:creationId xmlns:a16="http://schemas.microsoft.com/office/drawing/2014/main" id="{352F435A-36B6-4B7D-A74A-C451D8A53792}"/>
            </a:ext>
          </a:extLst>
        </xdr:cNvPr>
        <xdr:cNvSpPr/>
      </xdr:nvSpPr>
      <xdr:spPr>
        <a:xfrm>
          <a:off x="20383500" y="1462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62412</xdr:rowOff>
    </xdr:from>
    <xdr:to>
      <xdr:col>102</xdr:col>
      <xdr:colOff>165100</xdr:colOff>
      <xdr:row>85</xdr:row>
      <xdr:rowOff>164012</xdr:rowOff>
    </xdr:to>
    <xdr:sp macro="" textlink="">
      <xdr:nvSpPr>
        <xdr:cNvPr id="623" name="フローチャート: 判断 622">
          <a:extLst>
            <a:ext uri="{FF2B5EF4-FFF2-40B4-BE49-F238E27FC236}">
              <a16:creationId xmlns:a16="http://schemas.microsoft.com/office/drawing/2014/main" id="{11A41482-32B8-4A40-B7F8-33E5B39E66B6}"/>
            </a:ext>
          </a:extLst>
        </xdr:cNvPr>
        <xdr:cNvSpPr/>
      </xdr:nvSpPr>
      <xdr:spPr>
        <a:xfrm>
          <a:off x="19494500" y="1463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34652</xdr:rowOff>
    </xdr:from>
    <xdr:to>
      <xdr:col>98</xdr:col>
      <xdr:colOff>38100</xdr:colOff>
      <xdr:row>85</xdr:row>
      <xdr:rowOff>136252</xdr:rowOff>
    </xdr:to>
    <xdr:sp macro="" textlink="">
      <xdr:nvSpPr>
        <xdr:cNvPr id="624" name="フローチャート: 判断 623">
          <a:extLst>
            <a:ext uri="{FF2B5EF4-FFF2-40B4-BE49-F238E27FC236}">
              <a16:creationId xmlns:a16="http://schemas.microsoft.com/office/drawing/2014/main" id="{89C0C373-3ACB-4C35-828A-EEFBF877E3E2}"/>
            </a:ext>
          </a:extLst>
        </xdr:cNvPr>
        <xdr:cNvSpPr/>
      </xdr:nvSpPr>
      <xdr:spPr>
        <a:xfrm>
          <a:off x="18605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8842AAB1-3219-43C1-9C4E-D22CDFD9BF6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653ED843-601C-4E68-B2ED-E53DF538B49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1675D70D-3010-43E4-9FBE-920E576F574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670ABA2B-7873-45DB-B047-B72721446E6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8ECD0AE0-9DF3-4B1C-A56B-81D44E2A153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152219</xdr:rowOff>
    </xdr:from>
    <xdr:to>
      <xdr:col>116</xdr:col>
      <xdr:colOff>114300</xdr:colOff>
      <xdr:row>85</xdr:row>
      <xdr:rowOff>82369</xdr:rowOff>
    </xdr:to>
    <xdr:sp macro="" textlink="">
      <xdr:nvSpPr>
        <xdr:cNvPr id="630" name="楕円 629">
          <a:extLst>
            <a:ext uri="{FF2B5EF4-FFF2-40B4-BE49-F238E27FC236}">
              <a16:creationId xmlns:a16="http://schemas.microsoft.com/office/drawing/2014/main" id="{3389E41A-4498-421E-9405-DFEA7D255DD7}"/>
            </a:ext>
          </a:extLst>
        </xdr:cNvPr>
        <xdr:cNvSpPr/>
      </xdr:nvSpPr>
      <xdr:spPr>
        <a:xfrm>
          <a:off x="22110700" y="145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3646</xdr:rowOff>
    </xdr:from>
    <xdr:ext cx="469744" cy="259045"/>
    <xdr:sp macro="" textlink="">
      <xdr:nvSpPr>
        <xdr:cNvPr id="631" name="【消防施設】&#10;一人当たり面積該当値テキスト">
          <a:extLst>
            <a:ext uri="{FF2B5EF4-FFF2-40B4-BE49-F238E27FC236}">
              <a16:creationId xmlns:a16="http://schemas.microsoft.com/office/drawing/2014/main" id="{529D8832-172E-4E82-A148-40DEA3884E7D}"/>
            </a:ext>
          </a:extLst>
        </xdr:cNvPr>
        <xdr:cNvSpPr txBox="1"/>
      </xdr:nvSpPr>
      <xdr:spPr>
        <a:xfrm>
          <a:off x="22199600" y="1440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158750</xdr:rowOff>
    </xdr:from>
    <xdr:to>
      <xdr:col>112</xdr:col>
      <xdr:colOff>38100</xdr:colOff>
      <xdr:row>85</xdr:row>
      <xdr:rowOff>88900</xdr:rowOff>
    </xdr:to>
    <xdr:sp macro="" textlink="">
      <xdr:nvSpPr>
        <xdr:cNvPr id="632" name="楕円 631">
          <a:extLst>
            <a:ext uri="{FF2B5EF4-FFF2-40B4-BE49-F238E27FC236}">
              <a16:creationId xmlns:a16="http://schemas.microsoft.com/office/drawing/2014/main" id="{A063E1E3-100C-49A9-93D1-8C7E091FC5D3}"/>
            </a:ext>
          </a:extLst>
        </xdr:cNvPr>
        <xdr:cNvSpPr/>
      </xdr:nvSpPr>
      <xdr:spPr>
        <a:xfrm>
          <a:off x="21272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31569</xdr:rowOff>
    </xdr:from>
    <xdr:to>
      <xdr:col>116</xdr:col>
      <xdr:colOff>63500</xdr:colOff>
      <xdr:row>85</xdr:row>
      <xdr:rowOff>38100</xdr:rowOff>
    </xdr:to>
    <xdr:cxnSp macro="">
      <xdr:nvCxnSpPr>
        <xdr:cNvPr id="633" name="直線コネクタ 632">
          <a:extLst>
            <a:ext uri="{FF2B5EF4-FFF2-40B4-BE49-F238E27FC236}">
              <a16:creationId xmlns:a16="http://schemas.microsoft.com/office/drawing/2014/main" id="{68273F2D-5EEB-4DA5-9ECC-532BAB1F2726}"/>
            </a:ext>
          </a:extLst>
        </xdr:cNvPr>
        <xdr:cNvCxnSpPr/>
      </xdr:nvCxnSpPr>
      <xdr:spPr>
        <a:xfrm flipV="1">
          <a:off x="21323300" y="1460481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166914</xdr:rowOff>
    </xdr:from>
    <xdr:to>
      <xdr:col>107</xdr:col>
      <xdr:colOff>101600</xdr:colOff>
      <xdr:row>85</xdr:row>
      <xdr:rowOff>97064</xdr:rowOff>
    </xdr:to>
    <xdr:sp macro="" textlink="">
      <xdr:nvSpPr>
        <xdr:cNvPr id="634" name="楕円 633">
          <a:extLst>
            <a:ext uri="{FF2B5EF4-FFF2-40B4-BE49-F238E27FC236}">
              <a16:creationId xmlns:a16="http://schemas.microsoft.com/office/drawing/2014/main" id="{438D53A6-BC6F-429B-B27F-48AD658667EF}"/>
            </a:ext>
          </a:extLst>
        </xdr:cNvPr>
        <xdr:cNvSpPr/>
      </xdr:nvSpPr>
      <xdr:spPr>
        <a:xfrm>
          <a:off x="20383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46264</xdr:rowOff>
    </xdr:to>
    <xdr:cxnSp macro="">
      <xdr:nvCxnSpPr>
        <xdr:cNvPr id="635" name="直線コネクタ 634">
          <a:extLst>
            <a:ext uri="{FF2B5EF4-FFF2-40B4-BE49-F238E27FC236}">
              <a16:creationId xmlns:a16="http://schemas.microsoft.com/office/drawing/2014/main" id="{D094EEE7-8D02-414A-B17B-9325CB426B04}"/>
            </a:ext>
          </a:extLst>
        </xdr:cNvPr>
        <xdr:cNvCxnSpPr/>
      </xdr:nvCxnSpPr>
      <xdr:spPr>
        <a:xfrm flipV="1">
          <a:off x="20434300" y="1461135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19957</xdr:rowOff>
    </xdr:from>
    <xdr:to>
      <xdr:col>102</xdr:col>
      <xdr:colOff>165100</xdr:colOff>
      <xdr:row>85</xdr:row>
      <xdr:rowOff>121557</xdr:rowOff>
    </xdr:to>
    <xdr:sp macro="" textlink="">
      <xdr:nvSpPr>
        <xdr:cNvPr id="636" name="楕円 635">
          <a:extLst>
            <a:ext uri="{FF2B5EF4-FFF2-40B4-BE49-F238E27FC236}">
              <a16:creationId xmlns:a16="http://schemas.microsoft.com/office/drawing/2014/main" id="{25CB1A7A-074A-4E29-8203-788B00FB6478}"/>
            </a:ext>
          </a:extLst>
        </xdr:cNvPr>
        <xdr:cNvSpPr/>
      </xdr:nvSpPr>
      <xdr:spPr>
        <a:xfrm>
          <a:off x="19494500" y="1459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46264</xdr:rowOff>
    </xdr:from>
    <xdr:to>
      <xdr:col>107</xdr:col>
      <xdr:colOff>50800</xdr:colOff>
      <xdr:row>85</xdr:row>
      <xdr:rowOff>70757</xdr:rowOff>
    </xdr:to>
    <xdr:cxnSp macro="">
      <xdr:nvCxnSpPr>
        <xdr:cNvPr id="637" name="直線コネクタ 636">
          <a:extLst>
            <a:ext uri="{FF2B5EF4-FFF2-40B4-BE49-F238E27FC236}">
              <a16:creationId xmlns:a16="http://schemas.microsoft.com/office/drawing/2014/main" id="{B79F739A-4982-4647-9853-98EE3C440B52}"/>
            </a:ext>
          </a:extLst>
        </xdr:cNvPr>
        <xdr:cNvCxnSpPr/>
      </xdr:nvCxnSpPr>
      <xdr:spPr>
        <a:xfrm flipV="1">
          <a:off x="19545300" y="1461951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28121</xdr:rowOff>
    </xdr:from>
    <xdr:to>
      <xdr:col>98</xdr:col>
      <xdr:colOff>38100</xdr:colOff>
      <xdr:row>85</xdr:row>
      <xdr:rowOff>129721</xdr:rowOff>
    </xdr:to>
    <xdr:sp macro="" textlink="">
      <xdr:nvSpPr>
        <xdr:cNvPr id="638" name="楕円 637">
          <a:extLst>
            <a:ext uri="{FF2B5EF4-FFF2-40B4-BE49-F238E27FC236}">
              <a16:creationId xmlns:a16="http://schemas.microsoft.com/office/drawing/2014/main" id="{51755400-6C07-4295-9D3E-77417F3DF901}"/>
            </a:ext>
          </a:extLst>
        </xdr:cNvPr>
        <xdr:cNvSpPr/>
      </xdr:nvSpPr>
      <xdr:spPr>
        <a:xfrm>
          <a:off x="186055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70757</xdr:rowOff>
    </xdr:from>
    <xdr:to>
      <xdr:col>102</xdr:col>
      <xdr:colOff>114300</xdr:colOff>
      <xdr:row>85</xdr:row>
      <xdr:rowOff>78921</xdr:rowOff>
    </xdr:to>
    <xdr:cxnSp macro="">
      <xdr:nvCxnSpPr>
        <xdr:cNvPr id="639" name="直線コネクタ 638">
          <a:extLst>
            <a:ext uri="{FF2B5EF4-FFF2-40B4-BE49-F238E27FC236}">
              <a16:creationId xmlns:a16="http://schemas.microsoft.com/office/drawing/2014/main" id="{C38283C7-C7AF-43AE-A335-7001EBD07BFD}"/>
            </a:ext>
          </a:extLst>
        </xdr:cNvPr>
        <xdr:cNvCxnSpPr/>
      </xdr:nvCxnSpPr>
      <xdr:spPr>
        <a:xfrm flipV="1">
          <a:off x="18656300" y="1464400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132278</xdr:rowOff>
    </xdr:from>
    <xdr:ext cx="469744" cy="259045"/>
    <xdr:sp macro="" textlink="">
      <xdr:nvSpPr>
        <xdr:cNvPr id="640" name="n_1aveValue【消防施設】&#10;一人当たり面積">
          <a:extLst>
            <a:ext uri="{FF2B5EF4-FFF2-40B4-BE49-F238E27FC236}">
              <a16:creationId xmlns:a16="http://schemas.microsoft.com/office/drawing/2014/main" id="{343CC2C2-A7B6-4D5F-89ED-0FC3F44354F3}"/>
            </a:ext>
          </a:extLst>
        </xdr:cNvPr>
        <xdr:cNvSpPr txBox="1"/>
      </xdr:nvSpPr>
      <xdr:spPr>
        <a:xfrm>
          <a:off x="21075727" y="1470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145341</xdr:rowOff>
    </xdr:from>
    <xdr:ext cx="469744" cy="259045"/>
    <xdr:sp macro="" textlink="">
      <xdr:nvSpPr>
        <xdr:cNvPr id="641" name="n_2aveValue【消防施設】&#10;一人当たり面積">
          <a:extLst>
            <a:ext uri="{FF2B5EF4-FFF2-40B4-BE49-F238E27FC236}">
              <a16:creationId xmlns:a16="http://schemas.microsoft.com/office/drawing/2014/main" id="{0E3854FD-34F6-4FE7-A405-6ECC33E1CCFF}"/>
            </a:ext>
          </a:extLst>
        </xdr:cNvPr>
        <xdr:cNvSpPr txBox="1"/>
      </xdr:nvSpPr>
      <xdr:spPr>
        <a:xfrm>
          <a:off x="20199427" y="1471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155139</xdr:rowOff>
    </xdr:from>
    <xdr:ext cx="469744" cy="259045"/>
    <xdr:sp macro="" textlink="">
      <xdr:nvSpPr>
        <xdr:cNvPr id="642" name="n_3aveValue【消防施設】&#10;一人当たり面積">
          <a:extLst>
            <a:ext uri="{FF2B5EF4-FFF2-40B4-BE49-F238E27FC236}">
              <a16:creationId xmlns:a16="http://schemas.microsoft.com/office/drawing/2014/main" id="{5207E620-F786-4164-93BC-17F38B4F99D7}"/>
            </a:ext>
          </a:extLst>
        </xdr:cNvPr>
        <xdr:cNvSpPr txBox="1"/>
      </xdr:nvSpPr>
      <xdr:spPr>
        <a:xfrm>
          <a:off x="19310427" y="1472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127379</xdr:rowOff>
    </xdr:from>
    <xdr:ext cx="469744" cy="259045"/>
    <xdr:sp macro="" textlink="">
      <xdr:nvSpPr>
        <xdr:cNvPr id="643" name="n_4aveValue【消防施設】&#10;一人当たり面積">
          <a:extLst>
            <a:ext uri="{FF2B5EF4-FFF2-40B4-BE49-F238E27FC236}">
              <a16:creationId xmlns:a16="http://schemas.microsoft.com/office/drawing/2014/main" id="{8A86519A-F9C5-48E5-89C0-4710822181C0}"/>
            </a:ext>
          </a:extLst>
        </xdr:cNvPr>
        <xdr:cNvSpPr txBox="1"/>
      </xdr:nvSpPr>
      <xdr:spPr>
        <a:xfrm>
          <a:off x="18421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105427</xdr:rowOff>
    </xdr:from>
    <xdr:ext cx="469744" cy="259045"/>
    <xdr:sp macro="" textlink="">
      <xdr:nvSpPr>
        <xdr:cNvPr id="644" name="n_1mainValue【消防施設】&#10;一人当たり面積">
          <a:extLst>
            <a:ext uri="{FF2B5EF4-FFF2-40B4-BE49-F238E27FC236}">
              <a16:creationId xmlns:a16="http://schemas.microsoft.com/office/drawing/2014/main" id="{15026BE8-6EE5-4FE9-A1A8-2F3F290996F6}"/>
            </a:ext>
          </a:extLst>
        </xdr:cNvPr>
        <xdr:cNvSpPr txBox="1"/>
      </xdr:nvSpPr>
      <xdr:spPr>
        <a:xfrm>
          <a:off x="210757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113591</xdr:rowOff>
    </xdr:from>
    <xdr:ext cx="469744" cy="259045"/>
    <xdr:sp macro="" textlink="">
      <xdr:nvSpPr>
        <xdr:cNvPr id="645" name="n_2mainValue【消防施設】&#10;一人当たり面積">
          <a:extLst>
            <a:ext uri="{FF2B5EF4-FFF2-40B4-BE49-F238E27FC236}">
              <a16:creationId xmlns:a16="http://schemas.microsoft.com/office/drawing/2014/main" id="{DACCF61D-90E7-4682-886D-113CF425EB9B}"/>
            </a:ext>
          </a:extLst>
        </xdr:cNvPr>
        <xdr:cNvSpPr txBox="1"/>
      </xdr:nvSpPr>
      <xdr:spPr>
        <a:xfrm>
          <a:off x="201994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138084</xdr:rowOff>
    </xdr:from>
    <xdr:ext cx="469744" cy="259045"/>
    <xdr:sp macro="" textlink="">
      <xdr:nvSpPr>
        <xdr:cNvPr id="646" name="n_3mainValue【消防施設】&#10;一人当たり面積">
          <a:extLst>
            <a:ext uri="{FF2B5EF4-FFF2-40B4-BE49-F238E27FC236}">
              <a16:creationId xmlns:a16="http://schemas.microsoft.com/office/drawing/2014/main" id="{34E669CE-750F-44B0-92B1-CE95978C6334}"/>
            </a:ext>
          </a:extLst>
        </xdr:cNvPr>
        <xdr:cNvSpPr txBox="1"/>
      </xdr:nvSpPr>
      <xdr:spPr>
        <a:xfrm>
          <a:off x="19310427" y="1436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146248</xdr:rowOff>
    </xdr:from>
    <xdr:ext cx="469744" cy="259045"/>
    <xdr:sp macro="" textlink="">
      <xdr:nvSpPr>
        <xdr:cNvPr id="647" name="n_4mainValue【消防施設】&#10;一人当たり面積">
          <a:extLst>
            <a:ext uri="{FF2B5EF4-FFF2-40B4-BE49-F238E27FC236}">
              <a16:creationId xmlns:a16="http://schemas.microsoft.com/office/drawing/2014/main" id="{108DFB3A-08F4-41C8-9A94-081372A7D455}"/>
            </a:ext>
          </a:extLst>
        </xdr:cNvPr>
        <xdr:cNvSpPr txBox="1"/>
      </xdr:nvSpPr>
      <xdr:spPr>
        <a:xfrm>
          <a:off x="18421427" y="1437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8" name="正方形/長方形 647">
          <a:extLst>
            <a:ext uri="{FF2B5EF4-FFF2-40B4-BE49-F238E27FC236}">
              <a16:creationId xmlns:a16="http://schemas.microsoft.com/office/drawing/2014/main" id="{E9A79325-68FA-4214-B99E-C82FA3D3BFE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9" name="正方形/長方形 648">
          <a:extLst>
            <a:ext uri="{FF2B5EF4-FFF2-40B4-BE49-F238E27FC236}">
              <a16:creationId xmlns:a16="http://schemas.microsoft.com/office/drawing/2014/main" id="{0E48AD29-83B1-4145-A6FD-867E440D2DC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0" name="正方形/長方形 649">
          <a:extLst>
            <a:ext uri="{FF2B5EF4-FFF2-40B4-BE49-F238E27FC236}">
              <a16:creationId xmlns:a16="http://schemas.microsoft.com/office/drawing/2014/main" id="{CE443F3A-5A65-4505-A24D-94E15320588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1" name="正方形/長方形 650">
          <a:extLst>
            <a:ext uri="{FF2B5EF4-FFF2-40B4-BE49-F238E27FC236}">
              <a16:creationId xmlns:a16="http://schemas.microsoft.com/office/drawing/2014/main" id="{4C570758-6A72-42E4-9704-0ADAA3614E4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2" name="正方形/長方形 651">
          <a:extLst>
            <a:ext uri="{FF2B5EF4-FFF2-40B4-BE49-F238E27FC236}">
              <a16:creationId xmlns:a16="http://schemas.microsoft.com/office/drawing/2014/main" id="{E881B42A-18DA-4660-84E5-CAE8DDAA339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3" name="正方形/長方形 652">
          <a:extLst>
            <a:ext uri="{FF2B5EF4-FFF2-40B4-BE49-F238E27FC236}">
              <a16:creationId xmlns:a16="http://schemas.microsoft.com/office/drawing/2014/main" id="{80FB7AC7-8A24-48B8-AD4A-0F840C5B5C8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4" name="正方形/長方形 653">
          <a:extLst>
            <a:ext uri="{FF2B5EF4-FFF2-40B4-BE49-F238E27FC236}">
              <a16:creationId xmlns:a16="http://schemas.microsoft.com/office/drawing/2014/main" id="{0B60483D-BC2E-473C-A0E5-4E92506E465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5" name="正方形/長方形 654">
          <a:extLst>
            <a:ext uri="{FF2B5EF4-FFF2-40B4-BE49-F238E27FC236}">
              <a16:creationId xmlns:a16="http://schemas.microsoft.com/office/drawing/2014/main" id="{7DE8C0AB-D8FE-4F89-902F-66060C36A71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6" name="テキスト ボックス 655">
          <a:extLst>
            <a:ext uri="{FF2B5EF4-FFF2-40B4-BE49-F238E27FC236}">
              <a16:creationId xmlns:a16="http://schemas.microsoft.com/office/drawing/2014/main" id="{A4D435B7-8273-46EA-8EC7-BC7AD5DF7A1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7" name="直線コネクタ 656">
          <a:extLst>
            <a:ext uri="{FF2B5EF4-FFF2-40B4-BE49-F238E27FC236}">
              <a16:creationId xmlns:a16="http://schemas.microsoft.com/office/drawing/2014/main" id="{A9C83422-18E8-48D9-B35A-9FCBC1A45CC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8" name="テキスト ボックス 657">
          <a:extLst>
            <a:ext uri="{FF2B5EF4-FFF2-40B4-BE49-F238E27FC236}">
              <a16:creationId xmlns:a16="http://schemas.microsoft.com/office/drawing/2014/main" id="{6E090347-0CC1-4776-95DF-DEFB0105DA5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9" name="直線コネクタ 658">
          <a:extLst>
            <a:ext uri="{FF2B5EF4-FFF2-40B4-BE49-F238E27FC236}">
              <a16:creationId xmlns:a16="http://schemas.microsoft.com/office/drawing/2014/main" id="{7EE57EFF-3A33-4C73-9D72-42F93F245F5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60" name="テキスト ボックス 659">
          <a:extLst>
            <a:ext uri="{FF2B5EF4-FFF2-40B4-BE49-F238E27FC236}">
              <a16:creationId xmlns:a16="http://schemas.microsoft.com/office/drawing/2014/main" id="{FF2AC4E1-C994-4374-9728-7DAD14E126A7}"/>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1" name="直線コネクタ 660">
          <a:extLst>
            <a:ext uri="{FF2B5EF4-FFF2-40B4-BE49-F238E27FC236}">
              <a16:creationId xmlns:a16="http://schemas.microsoft.com/office/drawing/2014/main" id="{E2815117-0229-4191-A60E-C8944A286EC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2" name="テキスト ボックス 661">
          <a:extLst>
            <a:ext uri="{FF2B5EF4-FFF2-40B4-BE49-F238E27FC236}">
              <a16:creationId xmlns:a16="http://schemas.microsoft.com/office/drawing/2014/main" id="{15D0284B-770B-4722-BA90-E6599250064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3" name="直線コネクタ 662">
          <a:extLst>
            <a:ext uri="{FF2B5EF4-FFF2-40B4-BE49-F238E27FC236}">
              <a16:creationId xmlns:a16="http://schemas.microsoft.com/office/drawing/2014/main" id="{DA144B3E-56E2-4811-A762-A158F8B6AA0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4" name="テキスト ボックス 663">
          <a:extLst>
            <a:ext uri="{FF2B5EF4-FFF2-40B4-BE49-F238E27FC236}">
              <a16:creationId xmlns:a16="http://schemas.microsoft.com/office/drawing/2014/main" id="{69633132-F69D-4204-97FE-51149414418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5" name="直線コネクタ 664">
          <a:extLst>
            <a:ext uri="{FF2B5EF4-FFF2-40B4-BE49-F238E27FC236}">
              <a16:creationId xmlns:a16="http://schemas.microsoft.com/office/drawing/2014/main" id="{6605E896-1E50-43F8-8C2D-9DCEBCDB62B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6" name="テキスト ボックス 665">
          <a:extLst>
            <a:ext uri="{FF2B5EF4-FFF2-40B4-BE49-F238E27FC236}">
              <a16:creationId xmlns:a16="http://schemas.microsoft.com/office/drawing/2014/main" id="{8F355408-8734-466F-9493-B4712226FB7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7" name="直線コネクタ 666">
          <a:extLst>
            <a:ext uri="{FF2B5EF4-FFF2-40B4-BE49-F238E27FC236}">
              <a16:creationId xmlns:a16="http://schemas.microsoft.com/office/drawing/2014/main" id="{6DF51AEC-D9FF-4B32-B6DA-A26D6D6FFFF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8" name="テキスト ボックス 667">
          <a:extLst>
            <a:ext uri="{FF2B5EF4-FFF2-40B4-BE49-F238E27FC236}">
              <a16:creationId xmlns:a16="http://schemas.microsoft.com/office/drawing/2014/main" id="{BE11BCDE-D9A6-4316-AFE9-CD455A3D68E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9" name="直線コネクタ 668">
          <a:extLst>
            <a:ext uri="{FF2B5EF4-FFF2-40B4-BE49-F238E27FC236}">
              <a16:creationId xmlns:a16="http://schemas.microsoft.com/office/drawing/2014/main" id="{1EDC12C6-E22D-4443-9618-ACE989396D1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70" name="テキスト ボックス 669">
          <a:extLst>
            <a:ext uri="{FF2B5EF4-FFF2-40B4-BE49-F238E27FC236}">
              <a16:creationId xmlns:a16="http://schemas.microsoft.com/office/drawing/2014/main" id="{380F16A9-53B7-47E7-A4A9-F247AA3E77F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1" name="直線コネクタ 670">
          <a:extLst>
            <a:ext uri="{FF2B5EF4-FFF2-40B4-BE49-F238E27FC236}">
              <a16:creationId xmlns:a16="http://schemas.microsoft.com/office/drawing/2014/main" id="{7DEB74F7-2533-4409-9509-FACE4CF7159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2" name="【庁舎】&#10;有形固定資産減価償却率グラフ枠">
          <a:extLst>
            <a:ext uri="{FF2B5EF4-FFF2-40B4-BE49-F238E27FC236}">
              <a16:creationId xmlns:a16="http://schemas.microsoft.com/office/drawing/2014/main" id="{5A5A307C-04EE-4FD3-AA35-23D7404B8BB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4355</xdr:rowOff>
    </xdr:to>
    <xdr:cxnSp macro="">
      <xdr:nvCxnSpPr>
        <xdr:cNvPr id="673" name="直線コネクタ 672">
          <a:extLst>
            <a:ext uri="{FF2B5EF4-FFF2-40B4-BE49-F238E27FC236}">
              <a16:creationId xmlns:a16="http://schemas.microsoft.com/office/drawing/2014/main" id="{63343FF6-C001-4C01-A797-36378CE2D1C8}"/>
            </a:ext>
          </a:extLst>
        </xdr:cNvPr>
        <xdr:cNvCxnSpPr/>
      </xdr:nvCxnSpPr>
      <xdr:spPr>
        <a:xfrm flipV="1">
          <a:off x="16318864" y="17090571"/>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674" name="【庁舎】&#10;有形固定資産減価償却率最小値テキスト">
          <a:extLst>
            <a:ext uri="{FF2B5EF4-FFF2-40B4-BE49-F238E27FC236}">
              <a16:creationId xmlns:a16="http://schemas.microsoft.com/office/drawing/2014/main" id="{4621C6B1-9996-46FA-9A2D-6153FF4DC779}"/>
            </a:ext>
          </a:extLst>
        </xdr:cNvPr>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675" name="直線コネクタ 674">
          <a:extLst>
            <a:ext uri="{FF2B5EF4-FFF2-40B4-BE49-F238E27FC236}">
              <a16:creationId xmlns:a16="http://schemas.microsoft.com/office/drawing/2014/main" id="{160BCC29-548C-48C7-87DA-536E1BB0D6E6}"/>
            </a:ext>
          </a:extLst>
        </xdr:cNvPr>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76" name="【庁舎】&#10;有形固定資産減価償却率最大値テキスト">
          <a:extLst>
            <a:ext uri="{FF2B5EF4-FFF2-40B4-BE49-F238E27FC236}">
              <a16:creationId xmlns:a16="http://schemas.microsoft.com/office/drawing/2014/main" id="{21D54DDE-C589-4EC9-BF01-F6F816A20B6C}"/>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77" name="直線コネクタ 676">
          <a:extLst>
            <a:ext uri="{FF2B5EF4-FFF2-40B4-BE49-F238E27FC236}">
              <a16:creationId xmlns:a16="http://schemas.microsoft.com/office/drawing/2014/main" id="{F351574E-3225-4861-881D-3C640EC7BFD7}"/>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66239</xdr:rowOff>
    </xdr:from>
    <xdr:ext cx="405111" cy="259045"/>
    <xdr:sp macro="" textlink="">
      <xdr:nvSpPr>
        <xdr:cNvPr id="678" name="【庁舎】&#10;有形固定資産減価償却率平均値テキスト">
          <a:extLst>
            <a:ext uri="{FF2B5EF4-FFF2-40B4-BE49-F238E27FC236}">
              <a16:creationId xmlns:a16="http://schemas.microsoft.com/office/drawing/2014/main" id="{50669771-097F-4F84-87BF-E25FC109EBA8}"/>
            </a:ext>
          </a:extLst>
        </xdr:cNvPr>
        <xdr:cNvSpPr txBox="1"/>
      </xdr:nvSpPr>
      <xdr:spPr>
        <a:xfrm>
          <a:off x="16357600" y="1772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679" name="フローチャート: 判断 678">
          <a:extLst>
            <a:ext uri="{FF2B5EF4-FFF2-40B4-BE49-F238E27FC236}">
              <a16:creationId xmlns:a16="http://schemas.microsoft.com/office/drawing/2014/main" id="{8A2D5B00-DBBB-498F-B6D1-5DD1A6E9AD30}"/>
            </a:ext>
          </a:extLst>
        </xdr:cNvPr>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680" name="フローチャート: 判断 679">
          <a:extLst>
            <a:ext uri="{FF2B5EF4-FFF2-40B4-BE49-F238E27FC236}">
              <a16:creationId xmlns:a16="http://schemas.microsoft.com/office/drawing/2014/main" id="{D4B7AA6E-5496-46F1-9F13-C47F592C484A}"/>
            </a:ext>
          </a:extLst>
        </xdr:cNvPr>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72752</xdr:rowOff>
    </xdr:from>
    <xdr:to>
      <xdr:col>76</xdr:col>
      <xdr:colOff>165100</xdr:colOff>
      <xdr:row>105</xdr:row>
      <xdr:rowOff>2902</xdr:rowOff>
    </xdr:to>
    <xdr:sp macro="" textlink="">
      <xdr:nvSpPr>
        <xdr:cNvPr id="681" name="フローチャート: 判断 680">
          <a:extLst>
            <a:ext uri="{FF2B5EF4-FFF2-40B4-BE49-F238E27FC236}">
              <a16:creationId xmlns:a16="http://schemas.microsoft.com/office/drawing/2014/main" id="{94746282-1444-47C8-AEAC-8F3AF5F89123}"/>
            </a:ext>
          </a:extLst>
        </xdr:cNvPr>
        <xdr:cNvSpPr/>
      </xdr:nvSpPr>
      <xdr:spPr>
        <a:xfrm>
          <a:off x="14541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67855</xdr:rowOff>
    </xdr:from>
    <xdr:to>
      <xdr:col>72</xdr:col>
      <xdr:colOff>38100</xdr:colOff>
      <xdr:row>104</xdr:row>
      <xdr:rowOff>169455</xdr:rowOff>
    </xdr:to>
    <xdr:sp macro="" textlink="">
      <xdr:nvSpPr>
        <xdr:cNvPr id="682" name="フローチャート: 判断 681">
          <a:extLst>
            <a:ext uri="{FF2B5EF4-FFF2-40B4-BE49-F238E27FC236}">
              <a16:creationId xmlns:a16="http://schemas.microsoft.com/office/drawing/2014/main" id="{A3C24A6A-095F-4356-89D5-BB8D9733071C}"/>
            </a:ext>
          </a:extLst>
        </xdr:cNvPr>
        <xdr:cNvSpPr/>
      </xdr:nvSpPr>
      <xdr:spPr>
        <a:xfrm>
          <a:off x="13652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683" name="フローチャート: 判断 682">
          <a:extLst>
            <a:ext uri="{FF2B5EF4-FFF2-40B4-BE49-F238E27FC236}">
              <a16:creationId xmlns:a16="http://schemas.microsoft.com/office/drawing/2014/main" id="{354A5923-ABAB-4AC5-9EC2-855B00E72DA9}"/>
            </a:ext>
          </a:extLst>
        </xdr:cNvPr>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1A457DA8-73AE-4CC5-B880-A835BC6465F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239FD8C7-0F4C-4A9D-AAAF-D154F83D625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9D16E037-02C7-475F-B331-6C961A6917D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77495DAF-5D92-43B4-B903-61219DB22DA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8" name="テキスト ボックス 687">
          <a:extLst>
            <a:ext uri="{FF2B5EF4-FFF2-40B4-BE49-F238E27FC236}">
              <a16:creationId xmlns:a16="http://schemas.microsoft.com/office/drawing/2014/main" id="{6C7A3C8E-07FB-4AE0-9CB9-9C42E15FC24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89081</xdr:rowOff>
    </xdr:from>
    <xdr:to>
      <xdr:col>85</xdr:col>
      <xdr:colOff>177800</xdr:colOff>
      <xdr:row>107</xdr:row>
      <xdr:rowOff>19231</xdr:rowOff>
    </xdr:to>
    <xdr:sp macro="" textlink="">
      <xdr:nvSpPr>
        <xdr:cNvPr id="689" name="楕円 688">
          <a:extLst>
            <a:ext uri="{FF2B5EF4-FFF2-40B4-BE49-F238E27FC236}">
              <a16:creationId xmlns:a16="http://schemas.microsoft.com/office/drawing/2014/main" id="{17F54521-DD6C-4497-8C57-0FBFE4976B2D}"/>
            </a:ext>
          </a:extLst>
        </xdr:cNvPr>
        <xdr:cNvSpPr/>
      </xdr:nvSpPr>
      <xdr:spPr>
        <a:xfrm>
          <a:off x="16268700" y="182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67508</xdr:rowOff>
    </xdr:from>
    <xdr:ext cx="405111" cy="259045"/>
    <xdr:sp macro="" textlink="">
      <xdr:nvSpPr>
        <xdr:cNvPr id="690" name="【庁舎】&#10;有形固定資産減価償却率該当値テキスト">
          <a:extLst>
            <a:ext uri="{FF2B5EF4-FFF2-40B4-BE49-F238E27FC236}">
              <a16:creationId xmlns:a16="http://schemas.microsoft.com/office/drawing/2014/main" id="{1CB4D2A5-2D3D-41F8-9E5C-D6B4EDACE017}"/>
            </a:ext>
          </a:extLst>
        </xdr:cNvPr>
        <xdr:cNvSpPr txBox="1"/>
      </xdr:nvSpPr>
      <xdr:spPr>
        <a:xfrm>
          <a:off x="16357600"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48261</xdr:rowOff>
    </xdr:from>
    <xdr:to>
      <xdr:col>81</xdr:col>
      <xdr:colOff>101600</xdr:colOff>
      <xdr:row>106</xdr:row>
      <xdr:rowOff>149861</xdr:rowOff>
    </xdr:to>
    <xdr:sp macro="" textlink="">
      <xdr:nvSpPr>
        <xdr:cNvPr id="691" name="楕円 690">
          <a:extLst>
            <a:ext uri="{FF2B5EF4-FFF2-40B4-BE49-F238E27FC236}">
              <a16:creationId xmlns:a16="http://schemas.microsoft.com/office/drawing/2014/main" id="{99B8C1AF-35FF-40E3-A2D2-7777761B2B55}"/>
            </a:ext>
          </a:extLst>
        </xdr:cNvPr>
        <xdr:cNvSpPr/>
      </xdr:nvSpPr>
      <xdr:spPr>
        <a:xfrm>
          <a:off x="15430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99061</xdr:rowOff>
    </xdr:from>
    <xdr:to>
      <xdr:col>85</xdr:col>
      <xdr:colOff>127000</xdr:colOff>
      <xdr:row>106</xdr:row>
      <xdr:rowOff>139881</xdr:rowOff>
    </xdr:to>
    <xdr:cxnSp macro="">
      <xdr:nvCxnSpPr>
        <xdr:cNvPr id="692" name="直線コネクタ 691">
          <a:extLst>
            <a:ext uri="{FF2B5EF4-FFF2-40B4-BE49-F238E27FC236}">
              <a16:creationId xmlns:a16="http://schemas.microsoft.com/office/drawing/2014/main" id="{E3ADA17C-7D09-45A0-91A5-B7B712D8B266}"/>
            </a:ext>
          </a:extLst>
        </xdr:cNvPr>
        <xdr:cNvCxnSpPr/>
      </xdr:nvCxnSpPr>
      <xdr:spPr>
        <a:xfrm>
          <a:off x="15481300" y="18272761"/>
          <a:ext cx="8382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7438</xdr:rowOff>
    </xdr:from>
    <xdr:to>
      <xdr:col>76</xdr:col>
      <xdr:colOff>165100</xdr:colOff>
      <xdr:row>106</xdr:row>
      <xdr:rowOff>109038</xdr:rowOff>
    </xdr:to>
    <xdr:sp macro="" textlink="">
      <xdr:nvSpPr>
        <xdr:cNvPr id="693" name="楕円 692">
          <a:extLst>
            <a:ext uri="{FF2B5EF4-FFF2-40B4-BE49-F238E27FC236}">
              <a16:creationId xmlns:a16="http://schemas.microsoft.com/office/drawing/2014/main" id="{7267843A-257F-438B-9246-30F33AF6C45F}"/>
            </a:ext>
          </a:extLst>
        </xdr:cNvPr>
        <xdr:cNvSpPr/>
      </xdr:nvSpPr>
      <xdr:spPr>
        <a:xfrm>
          <a:off x="14541500" y="1818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58238</xdr:rowOff>
    </xdr:from>
    <xdr:to>
      <xdr:col>81</xdr:col>
      <xdr:colOff>50800</xdr:colOff>
      <xdr:row>106</xdr:row>
      <xdr:rowOff>99061</xdr:rowOff>
    </xdr:to>
    <xdr:cxnSp macro="">
      <xdr:nvCxnSpPr>
        <xdr:cNvPr id="694" name="直線コネクタ 693">
          <a:extLst>
            <a:ext uri="{FF2B5EF4-FFF2-40B4-BE49-F238E27FC236}">
              <a16:creationId xmlns:a16="http://schemas.microsoft.com/office/drawing/2014/main" id="{A8970B8A-0386-4094-88AE-64A95C2DC2E9}"/>
            </a:ext>
          </a:extLst>
        </xdr:cNvPr>
        <xdr:cNvCxnSpPr/>
      </xdr:nvCxnSpPr>
      <xdr:spPr>
        <a:xfrm>
          <a:off x="14592300" y="18231938"/>
          <a:ext cx="8890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138068</xdr:rowOff>
    </xdr:from>
    <xdr:to>
      <xdr:col>72</xdr:col>
      <xdr:colOff>38100</xdr:colOff>
      <xdr:row>106</xdr:row>
      <xdr:rowOff>68218</xdr:rowOff>
    </xdr:to>
    <xdr:sp macro="" textlink="">
      <xdr:nvSpPr>
        <xdr:cNvPr id="695" name="楕円 694">
          <a:extLst>
            <a:ext uri="{FF2B5EF4-FFF2-40B4-BE49-F238E27FC236}">
              <a16:creationId xmlns:a16="http://schemas.microsoft.com/office/drawing/2014/main" id="{892F80B6-B74A-4864-977F-2236D7267542}"/>
            </a:ext>
          </a:extLst>
        </xdr:cNvPr>
        <xdr:cNvSpPr/>
      </xdr:nvSpPr>
      <xdr:spPr>
        <a:xfrm>
          <a:off x="13652500" y="1814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17418</xdr:rowOff>
    </xdr:from>
    <xdr:to>
      <xdr:col>76</xdr:col>
      <xdr:colOff>114300</xdr:colOff>
      <xdr:row>106</xdr:row>
      <xdr:rowOff>58238</xdr:rowOff>
    </xdr:to>
    <xdr:cxnSp macro="">
      <xdr:nvCxnSpPr>
        <xdr:cNvPr id="696" name="直線コネクタ 695">
          <a:extLst>
            <a:ext uri="{FF2B5EF4-FFF2-40B4-BE49-F238E27FC236}">
              <a16:creationId xmlns:a16="http://schemas.microsoft.com/office/drawing/2014/main" id="{4BF10F17-D3BB-4CE4-B524-F59E261A807A}"/>
            </a:ext>
          </a:extLst>
        </xdr:cNvPr>
        <xdr:cNvCxnSpPr/>
      </xdr:nvCxnSpPr>
      <xdr:spPr>
        <a:xfrm>
          <a:off x="13703300" y="18191118"/>
          <a:ext cx="8890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97245</xdr:rowOff>
    </xdr:from>
    <xdr:to>
      <xdr:col>67</xdr:col>
      <xdr:colOff>101600</xdr:colOff>
      <xdr:row>106</xdr:row>
      <xdr:rowOff>27395</xdr:rowOff>
    </xdr:to>
    <xdr:sp macro="" textlink="">
      <xdr:nvSpPr>
        <xdr:cNvPr id="697" name="楕円 696">
          <a:extLst>
            <a:ext uri="{FF2B5EF4-FFF2-40B4-BE49-F238E27FC236}">
              <a16:creationId xmlns:a16="http://schemas.microsoft.com/office/drawing/2014/main" id="{B53FD6C2-7CD7-49CB-AB19-B95B8BD6D7FF}"/>
            </a:ext>
          </a:extLst>
        </xdr:cNvPr>
        <xdr:cNvSpPr/>
      </xdr:nvSpPr>
      <xdr:spPr>
        <a:xfrm>
          <a:off x="127635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148045</xdr:rowOff>
    </xdr:from>
    <xdr:to>
      <xdr:col>71</xdr:col>
      <xdr:colOff>177800</xdr:colOff>
      <xdr:row>106</xdr:row>
      <xdr:rowOff>17418</xdr:rowOff>
    </xdr:to>
    <xdr:cxnSp macro="">
      <xdr:nvCxnSpPr>
        <xdr:cNvPr id="698" name="直線コネクタ 697">
          <a:extLst>
            <a:ext uri="{FF2B5EF4-FFF2-40B4-BE49-F238E27FC236}">
              <a16:creationId xmlns:a16="http://schemas.microsoft.com/office/drawing/2014/main" id="{DB92CB89-1A62-4434-957C-C058A89EDDE7}"/>
            </a:ext>
          </a:extLst>
        </xdr:cNvPr>
        <xdr:cNvCxnSpPr/>
      </xdr:nvCxnSpPr>
      <xdr:spPr>
        <a:xfrm>
          <a:off x="12814300" y="18150295"/>
          <a:ext cx="8890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19429</xdr:rowOff>
    </xdr:from>
    <xdr:ext cx="405111" cy="259045"/>
    <xdr:sp macro="" textlink="">
      <xdr:nvSpPr>
        <xdr:cNvPr id="699" name="n_1aveValue【庁舎】&#10;有形固定資産減価償却率">
          <a:extLst>
            <a:ext uri="{FF2B5EF4-FFF2-40B4-BE49-F238E27FC236}">
              <a16:creationId xmlns:a16="http://schemas.microsoft.com/office/drawing/2014/main" id="{92B7F039-9725-428C-9517-37BE6C4AC602}"/>
            </a:ext>
          </a:extLst>
        </xdr:cNvPr>
        <xdr:cNvSpPr txBox="1"/>
      </xdr:nvSpPr>
      <xdr:spPr>
        <a:xfrm>
          <a:off x="15266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19429</xdr:rowOff>
    </xdr:from>
    <xdr:ext cx="405111" cy="259045"/>
    <xdr:sp macro="" textlink="">
      <xdr:nvSpPr>
        <xdr:cNvPr id="700" name="n_2aveValue【庁舎】&#10;有形固定資産減価償却率">
          <a:extLst>
            <a:ext uri="{FF2B5EF4-FFF2-40B4-BE49-F238E27FC236}">
              <a16:creationId xmlns:a16="http://schemas.microsoft.com/office/drawing/2014/main" id="{5C9DFD58-4369-447D-A7FC-87C5020A1CFB}"/>
            </a:ext>
          </a:extLst>
        </xdr:cNvPr>
        <xdr:cNvSpPr txBox="1"/>
      </xdr:nvSpPr>
      <xdr:spPr>
        <a:xfrm>
          <a:off x="14389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14532</xdr:rowOff>
    </xdr:from>
    <xdr:ext cx="405111" cy="259045"/>
    <xdr:sp macro="" textlink="">
      <xdr:nvSpPr>
        <xdr:cNvPr id="701" name="n_3aveValue【庁舎】&#10;有形固定資産減価償却率">
          <a:extLst>
            <a:ext uri="{FF2B5EF4-FFF2-40B4-BE49-F238E27FC236}">
              <a16:creationId xmlns:a16="http://schemas.microsoft.com/office/drawing/2014/main" id="{5B405F19-B64C-42A6-AE10-7C68B3E5F06B}"/>
            </a:ext>
          </a:extLst>
        </xdr:cNvPr>
        <xdr:cNvSpPr txBox="1"/>
      </xdr:nvSpPr>
      <xdr:spPr>
        <a:xfrm>
          <a:off x="13500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macro="" textlink="">
      <xdr:nvSpPr>
        <xdr:cNvPr id="702" name="n_4aveValue【庁舎】&#10;有形固定資産減価償却率">
          <a:extLst>
            <a:ext uri="{FF2B5EF4-FFF2-40B4-BE49-F238E27FC236}">
              <a16:creationId xmlns:a16="http://schemas.microsoft.com/office/drawing/2014/main" id="{1C1207D9-600B-4E79-8A24-383185F4B0C0}"/>
            </a:ext>
          </a:extLst>
        </xdr:cNvPr>
        <xdr:cNvSpPr txBox="1"/>
      </xdr:nvSpPr>
      <xdr:spPr>
        <a:xfrm>
          <a:off x="12611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140988</xdr:rowOff>
    </xdr:from>
    <xdr:ext cx="405111" cy="259045"/>
    <xdr:sp macro="" textlink="">
      <xdr:nvSpPr>
        <xdr:cNvPr id="703" name="n_1mainValue【庁舎】&#10;有形固定資産減価償却率">
          <a:extLst>
            <a:ext uri="{FF2B5EF4-FFF2-40B4-BE49-F238E27FC236}">
              <a16:creationId xmlns:a16="http://schemas.microsoft.com/office/drawing/2014/main" id="{1E1005C8-E4CC-485D-A180-44088AB59831}"/>
            </a:ext>
          </a:extLst>
        </xdr:cNvPr>
        <xdr:cNvSpPr txBox="1"/>
      </xdr:nvSpPr>
      <xdr:spPr>
        <a:xfrm>
          <a:off x="152660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100165</xdr:rowOff>
    </xdr:from>
    <xdr:ext cx="405111" cy="259045"/>
    <xdr:sp macro="" textlink="">
      <xdr:nvSpPr>
        <xdr:cNvPr id="704" name="n_2mainValue【庁舎】&#10;有形固定資産減価償却率">
          <a:extLst>
            <a:ext uri="{FF2B5EF4-FFF2-40B4-BE49-F238E27FC236}">
              <a16:creationId xmlns:a16="http://schemas.microsoft.com/office/drawing/2014/main" id="{088ED724-ED6C-4A0F-A70E-F92F029C8A49}"/>
            </a:ext>
          </a:extLst>
        </xdr:cNvPr>
        <xdr:cNvSpPr txBox="1"/>
      </xdr:nvSpPr>
      <xdr:spPr>
        <a:xfrm>
          <a:off x="14389744" y="1827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59345</xdr:rowOff>
    </xdr:from>
    <xdr:ext cx="405111" cy="259045"/>
    <xdr:sp macro="" textlink="">
      <xdr:nvSpPr>
        <xdr:cNvPr id="705" name="n_3mainValue【庁舎】&#10;有形固定資産減価償却率">
          <a:extLst>
            <a:ext uri="{FF2B5EF4-FFF2-40B4-BE49-F238E27FC236}">
              <a16:creationId xmlns:a16="http://schemas.microsoft.com/office/drawing/2014/main" id="{A8DBC408-BD29-4B0D-9ACC-CBA3E247EAE6}"/>
            </a:ext>
          </a:extLst>
        </xdr:cNvPr>
        <xdr:cNvSpPr txBox="1"/>
      </xdr:nvSpPr>
      <xdr:spPr>
        <a:xfrm>
          <a:off x="13500744" y="1823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18522</xdr:rowOff>
    </xdr:from>
    <xdr:ext cx="405111" cy="259045"/>
    <xdr:sp macro="" textlink="">
      <xdr:nvSpPr>
        <xdr:cNvPr id="706" name="n_4mainValue【庁舎】&#10;有形固定資産減価償却率">
          <a:extLst>
            <a:ext uri="{FF2B5EF4-FFF2-40B4-BE49-F238E27FC236}">
              <a16:creationId xmlns:a16="http://schemas.microsoft.com/office/drawing/2014/main" id="{3E56639F-8274-466D-86C9-8C5231932C3A}"/>
            </a:ext>
          </a:extLst>
        </xdr:cNvPr>
        <xdr:cNvSpPr txBox="1"/>
      </xdr:nvSpPr>
      <xdr:spPr>
        <a:xfrm>
          <a:off x="126117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7" name="正方形/長方形 706">
          <a:extLst>
            <a:ext uri="{FF2B5EF4-FFF2-40B4-BE49-F238E27FC236}">
              <a16:creationId xmlns:a16="http://schemas.microsoft.com/office/drawing/2014/main" id="{1C64BA1E-AC8F-43B3-97A6-C7BE46BE3A2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8" name="正方形/長方形 707">
          <a:extLst>
            <a:ext uri="{FF2B5EF4-FFF2-40B4-BE49-F238E27FC236}">
              <a16:creationId xmlns:a16="http://schemas.microsoft.com/office/drawing/2014/main" id="{247836D2-4405-44A1-A792-9DDE70644FA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9" name="正方形/長方形 708">
          <a:extLst>
            <a:ext uri="{FF2B5EF4-FFF2-40B4-BE49-F238E27FC236}">
              <a16:creationId xmlns:a16="http://schemas.microsoft.com/office/drawing/2014/main" id="{AF1AFA8A-AC86-43CE-AAFC-46AC3AE217A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0" name="正方形/長方形 709">
          <a:extLst>
            <a:ext uri="{FF2B5EF4-FFF2-40B4-BE49-F238E27FC236}">
              <a16:creationId xmlns:a16="http://schemas.microsoft.com/office/drawing/2014/main" id="{71001852-9EE8-48E3-A7AA-C035EB2656F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1" name="正方形/長方形 710">
          <a:extLst>
            <a:ext uri="{FF2B5EF4-FFF2-40B4-BE49-F238E27FC236}">
              <a16:creationId xmlns:a16="http://schemas.microsoft.com/office/drawing/2014/main" id="{8DC85E59-27A0-4F4A-ADDF-F9F2738718A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2" name="正方形/長方形 711">
          <a:extLst>
            <a:ext uri="{FF2B5EF4-FFF2-40B4-BE49-F238E27FC236}">
              <a16:creationId xmlns:a16="http://schemas.microsoft.com/office/drawing/2014/main" id="{9972244E-2DA1-4757-AE2F-DEA807B8DA6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3" name="正方形/長方形 712">
          <a:extLst>
            <a:ext uri="{FF2B5EF4-FFF2-40B4-BE49-F238E27FC236}">
              <a16:creationId xmlns:a16="http://schemas.microsoft.com/office/drawing/2014/main" id="{354EA8A6-6713-45B2-81D2-5E728548837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4" name="正方形/長方形 713">
          <a:extLst>
            <a:ext uri="{FF2B5EF4-FFF2-40B4-BE49-F238E27FC236}">
              <a16:creationId xmlns:a16="http://schemas.microsoft.com/office/drawing/2014/main" id="{C8B82F7C-AA34-41DD-ACCD-9A3B31C54BA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5" name="テキスト ボックス 714">
          <a:extLst>
            <a:ext uri="{FF2B5EF4-FFF2-40B4-BE49-F238E27FC236}">
              <a16:creationId xmlns:a16="http://schemas.microsoft.com/office/drawing/2014/main" id="{67B21425-D878-4643-8118-1ED9497C6D3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6" name="直線コネクタ 715">
          <a:extLst>
            <a:ext uri="{FF2B5EF4-FFF2-40B4-BE49-F238E27FC236}">
              <a16:creationId xmlns:a16="http://schemas.microsoft.com/office/drawing/2014/main" id="{A133DFC4-461C-449A-9B46-88EE7F729C3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7" name="直線コネクタ 716">
          <a:extLst>
            <a:ext uri="{FF2B5EF4-FFF2-40B4-BE49-F238E27FC236}">
              <a16:creationId xmlns:a16="http://schemas.microsoft.com/office/drawing/2014/main" id="{BC567B5C-026B-4E1F-AFBE-73983BF51282}"/>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8" name="テキスト ボックス 717">
          <a:extLst>
            <a:ext uri="{FF2B5EF4-FFF2-40B4-BE49-F238E27FC236}">
              <a16:creationId xmlns:a16="http://schemas.microsoft.com/office/drawing/2014/main" id="{9F75EF92-55C2-4375-A2FE-B36E07F4D2D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9" name="直線コネクタ 718">
          <a:extLst>
            <a:ext uri="{FF2B5EF4-FFF2-40B4-BE49-F238E27FC236}">
              <a16:creationId xmlns:a16="http://schemas.microsoft.com/office/drawing/2014/main" id="{F9B5D556-B9FB-4DD1-8117-78E46FF928A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20" name="テキスト ボックス 719">
          <a:extLst>
            <a:ext uri="{FF2B5EF4-FFF2-40B4-BE49-F238E27FC236}">
              <a16:creationId xmlns:a16="http://schemas.microsoft.com/office/drawing/2014/main" id="{4C3CE10C-F6C0-4444-AD16-F5BE7D083AF8}"/>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21" name="直線コネクタ 720">
          <a:extLst>
            <a:ext uri="{FF2B5EF4-FFF2-40B4-BE49-F238E27FC236}">
              <a16:creationId xmlns:a16="http://schemas.microsoft.com/office/drawing/2014/main" id="{8231F5AD-AE87-4A6F-89CC-488A5E40B494}"/>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2" name="テキスト ボックス 721">
          <a:extLst>
            <a:ext uri="{FF2B5EF4-FFF2-40B4-BE49-F238E27FC236}">
              <a16:creationId xmlns:a16="http://schemas.microsoft.com/office/drawing/2014/main" id="{96C3254F-C54B-47FD-BCF0-253A3308C69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3" name="直線コネクタ 722">
          <a:extLst>
            <a:ext uri="{FF2B5EF4-FFF2-40B4-BE49-F238E27FC236}">
              <a16:creationId xmlns:a16="http://schemas.microsoft.com/office/drawing/2014/main" id="{F283351A-DB67-4754-8219-869B3170A95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4" name="テキスト ボックス 723">
          <a:extLst>
            <a:ext uri="{FF2B5EF4-FFF2-40B4-BE49-F238E27FC236}">
              <a16:creationId xmlns:a16="http://schemas.microsoft.com/office/drawing/2014/main" id="{1B145E2B-13C3-4E05-8F6C-8F6986BF527F}"/>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5" name="直線コネクタ 724">
          <a:extLst>
            <a:ext uri="{FF2B5EF4-FFF2-40B4-BE49-F238E27FC236}">
              <a16:creationId xmlns:a16="http://schemas.microsoft.com/office/drawing/2014/main" id="{515C4209-56B3-4E70-BDCA-C72DAFC04837}"/>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6" name="テキスト ボックス 725">
          <a:extLst>
            <a:ext uri="{FF2B5EF4-FFF2-40B4-BE49-F238E27FC236}">
              <a16:creationId xmlns:a16="http://schemas.microsoft.com/office/drawing/2014/main" id="{8F08ED52-3649-42BA-A044-94998A3CE44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7" name="直線コネクタ 726">
          <a:extLst>
            <a:ext uri="{FF2B5EF4-FFF2-40B4-BE49-F238E27FC236}">
              <a16:creationId xmlns:a16="http://schemas.microsoft.com/office/drawing/2014/main" id="{06D31AA4-540A-4F60-9670-3E78A561293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8" name="テキスト ボックス 727">
          <a:extLst>
            <a:ext uri="{FF2B5EF4-FFF2-40B4-BE49-F238E27FC236}">
              <a16:creationId xmlns:a16="http://schemas.microsoft.com/office/drawing/2014/main" id="{57BF6324-8F0C-44DE-BF93-C3F099406CB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9" name="直線コネクタ 728">
          <a:extLst>
            <a:ext uri="{FF2B5EF4-FFF2-40B4-BE49-F238E27FC236}">
              <a16:creationId xmlns:a16="http://schemas.microsoft.com/office/drawing/2014/main" id="{E328B4F1-9474-4E92-9FFF-21CF6E3D69E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0" name="テキスト ボックス 729">
          <a:extLst>
            <a:ext uri="{FF2B5EF4-FFF2-40B4-BE49-F238E27FC236}">
              <a16:creationId xmlns:a16="http://schemas.microsoft.com/office/drawing/2014/main" id="{C59AA9BE-9A27-4B44-98F7-0F6821D48CD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1" name="【庁舎】&#10;一人当たり面積グラフ枠">
          <a:extLst>
            <a:ext uri="{FF2B5EF4-FFF2-40B4-BE49-F238E27FC236}">
              <a16:creationId xmlns:a16="http://schemas.microsoft.com/office/drawing/2014/main" id="{91EB15A5-CFE5-4A7E-8CCA-16163C7DC56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35379</xdr:rowOff>
    </xdr:from>
    <xdr:to>
      <xdr:col>116</xdr:col>
      <xdr:colOff>62864</xdr:colOff>
      <xdr:row>108</xdr:row>
      <xdr:rowOff>43543</xdr:rowOff>
    </xdr:to>
    <xdr:cxnSp macro="">
      <xdr:nvCxnSpPr>
        <xdr:cNvPr id="732" name="直線コネクタ 731">
          <a:extLst>
            <a:ext uri="{FF2B5EF4-FFF2-40B4-BE49-F238E27FC236}">
              <a16:creationId xmlns:a16="http://schemas.microsoft.com/office/drawing/2014/main" id="{74F6E073-82D9-445E-B738-1FE0FCC93FDC}"/>
            </a:ext>
          </a:extLst>
        </xdr:cNvPr>
        <xdr:cNvCxnSpPr/>
      </xdr:nvCxnSpPr>
      <xdr:spPr>
        <a:xfrm flipV="1">
          <a:off x="22160864" y="1700892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47370</xdr:rowOff>
    </xdr:from>
    <xdr:ext cx="469744" cy="259045"/>
    <xdr:sp macro="" textlink="">
      <xdr:nvSpPr>
        <xdr:cNvPr id="733" name="【庁舎】&#10;一人当たり面積最小値テキスト">
          <a:extLst>
            <a:ext uri="{FF2B5EF4-FFF2-40B4-BE49-F238E27FC236}">
              <a16:creationId xmlns:a16="http://schemas.microsoft.com/office/drawing/2014/main" id="{C5AA2CDC-C329-4101-B27C-D45C53DF436D}"/>
            </a:ext>
          </a:extLst>
        </xdr:cNvPr>
        <xdr:cNvSpPr txBox="1"/>
      </xdr:nvSpPr>
      <xdr:spPr>
        <a:xfrm>
          <a:off x="22199600" y="185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43543</xdr:rowOff>
    </xdr:from>
    <xdr:to>
      <xdr:col>116</xdr:col>
      <xdr:colOff>152400</xdr:colOff>
      <xdr:row>108</xdr:row>
      <xdr:rowOff>43543</xdr:rowOff>
    </xdr:to>
    <xdr:cxnSp macro="">
      <xdr:nvCxnSpPr>
        <xdr:cNvPr id="734" name="直線コネクタ 733">
          <a:extLst>
            <a:ext uri="{FF2B5EF4-FFF2-40B4-BE49-F238E27FC236}">
              <a16:creationId xmlns:a16="http://schemas.microsoft.com/office/drawing/2014/main" id="{E47DCE6B-60D7-40B8-A810-3655BC46F31B}"/>
            </a:ext>
          </a:extLst>
        </xdr:cNvPr>
        <xdr:cNvCxnSpPr/>
      </xdr:nvCxnSpPr>
      <xdr:spPr>
        <a:xfrm>
          <a:off x="22072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153506</xdr:rowOff>
    </xdr:from>
    <xdr:ext cx="469744" cy="259045"/>
    <xdr:sp macro="" textlink="">
      <xdr:nvSpPr>
        <xdr:cNvPr id="735" name="【庁舎】&#10;一人当たり面積最大値テキスト">
          <a:extLst>
            <a:ext uri="{FF2B5EF4-FFF2-40B4-BE49-F238E27FC236}">
              <a16:creationId xmlns:a16="http://schemas.microsoft.com/office/drawing/2014/main" id="{C1A03D01-81FA-4B06-9F53-FA352B526897}"/>
            </a:ext>
          </a:extLst>
        </xdr:cNvPr>
        <xdr:cNvSpPr txBox="1"/>
      </xdr:nvSpPr>
      <xdr:spPr>
        <a:xfrm>
          <a:off x="22199600" y="1678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35379</xdr:rowOff>
    </xdr:from>
    <xdr:to>
      <xdr:col>116</xdr:col>
      <xdr:colOff>152400</xdr:colOff>
      <xdr:row>99</xdr:row>
      <xdr:rowOff>35379</xdr:rowOff>
    </xdr:to>
    <xdr:cxnSp macro="">
      <xdr:nvCxnSpPr>
        <xdr:cNvPr id="736" name="直線コネクタ 735">
          <a:extLst>
            <a:ext uri="{FF2B5EF4-FFF2-40B4-BE49-F238E27FC236}">
              <a16:creationId xmlns:a16="http://schemas.microsoft.com/office/drawing/2014/main" id="{052BB78A-785D-4339-83C9-9CC00F4A35C7}"/>
            </a:ext>
          </a:extLst>
        </xdr:cNvPr>
        <xdr:cNvCxnSpPr/>
      </xdr:nvCxnSpPr>
      <xdr:spPr>
        <a:xfrm>
          <a:off x="22072600" y="1700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15620</xdr:rowOff>
    </xdr:from>
    <xdr:ext cx="469744" cy="259045"/>
    <xdr:sp macro="" textlink="">
      <xdr:nvSpPr>
        <xdr:cNvPr id="737" name="【庁舎】&#10;一人当たり面積平均値テキスト">
          <a:extLst>
            <a:ext uri="{FF2B5EF4-FFF2-40B4-BE49-F238E27FC236}">
              <a16:creationId xmlns:a16="http://schemas.microsoft.com/office/drawing/2014/main" id="{36C6C3BE-1BDE-45DE-9A13-1E4D54EB2CA6}"/>
            </a:ext>
          </a:extLst>
        </xdr:cNvPr>
        <xdr:cNvSpPr txBox="1"/>
      </xdr:nvSpPr>
      <xdr:spPr>
        <a:xfrm>
          <a:off x="22199600" y="1801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164193</xdr:rowOff>
    </xdr:from>
    <xdr:to>
      <xdr:col>116</xdr:col>
      <xdr:colOff>114300</xdr:colOff>
      <xdr:row>106</xdr:row>
      <xdr:rowOff>94343</xdr:rowOff>
    </xdr:to>
    <xdr:sp macro="" textlink="">
      <xdr:nvSpPr>
        <xdr:cNvPr id="738" name="フローチャート: 判断 737">
          <a:extLst>
            <a:ext uri="{FF2B5EF4-FFF2-40B4-BE49-F238E27FC236}">
              <a16:creationId xmlns:a16="http://schemas.microsoft.com/office/drawing/2014/main" id="{B114D516-3968-4EEA-A7F6-E0B4B80D9907}"/>
            </a:ext>
          </a:extLst>
        </xdr:cNvPr>
        <xdr:cNvSpPr/>
      </xdr:nvSpPr>
      <xdr:spPr>
        <a:xfrm>
          <a:off x="22110700" y="181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12337</xdr:rowOff>
    </xdr:from>
    <xdr:to>
      <xdr:col>112</xdr:col>
      <xdr:colOff>38100</xdr:colOff>
      <xdr:row>106</xdr:row>
      <xdr:rowOff>113937</xdr:rowOff>
    </xdr:to>
    <xdr:sp macro="" textlink="">
      <xdr:nvSpPr>
        <xdr:cNvPr id="739" name="フローチャート: 判断 738">
          <a:extLst>
            <a:ext uri="{FF2B5EF4-FFF2-40B4-BE49-F238E27FC236}">
              <a16:creationId xmlns:a16="http://schemas.microsoft.com/office/drawing/2014/main" id="{5151B0BE-CDB9-4A00-98FA-E860BEC7F95E}"/>
            </a:ext>
          </a:extLst>
        </xdr:cNvPr>
        <xdr:cNvSpPr/>
      </xdr:nvSpPr>
      <xdr:spPr>
        <a:xfrm>
          <a:off x="212725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16692</xdr:rowOff>
    </xdr:from>
    <xdr:to>
      <xdr:col>107</xdr:col>
      <xdr:colOff>101600</xdr:colOff>
      <xdr:row>106</xdr:row>
      <xdr:rowOff>118292</xdr:rowOff>
    </xdr:to>
    <xdr:sp macro="" textlink="">
      <xdr:nvSpPr>
        <xdr:cNvPr id="740" name="フローチャート: 判断 739">
          <a:extLst>
            <a:ext uri="{FF2B5EF4-FFF2-40B4-BE49-F238E27FC236}">
              <a16:creationId xmlns:a16="http://schemas.microsoft.com/office/drawing/2014/main" id="{8C0FEC8B-E4A5-4978-8364-876F6E3AF383}"/>
            </a:ext>
          </a:extLst>
        </xdr:cNvPr>
        <xdr:cNvSpPr/>
      </xdr:nvSpPr>
      <xdr:spPr>
        <a:xfrm>
          <a:off x="203835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30843</xdr:rowOff>
    </xdr:from>
    <xdr:to>
      <xdr:col>102</xdr:col>
      <xdr:colOff>165100</xdr:colOff>
      <xdr:row>106</xdr:row>
      <xdr:rowOff>132443</xdr:rowOff>
    </xdr:to>
    <xdr:sp macro="" textlink="">
      <xdr:nvSpPr>
        <xdr:cNvPr id="741" name="フローチャート: 判断 740">
          <a:extLst>
            <a:ext uri="{FF2B5EF4-FFF2-40B4-BE49-F238E27FC236}">
              <a16:creationId xmlns:a16="http://schemas.microsoft.com/office/drawing/2014/main" id="{D073999D-5627-406A-A62A-09F10AD3ED14}"/>
            </a:ext>
          </a:extLst>
        </xdr:cNvPr>
        <xdr:cNvSpPr/>
      </xdr:nvSpPr>
      <xdr:spPr>
        <a:xfrm>
          <a:off x="19494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165281</xdr:rowOff>
    </xdr:from>
    <xdr:to>
      <xdr:col>98</xdr:col>
      <xdr:colOff>38100</xdr:colOff>
      <xdr:row>106</xdr:row>
      <xdr:rowOff>95431</xdr:rowOff>
    </xdr:to>
    <xdr:sp macro="" textlink="">
      <xdr:nvSpPr>
        <xdr:cNvPr id="742" name="フローチャート: 判断 741">
          <a:extLst>
            <a:ext uri="{FF2B5EF4-FFF2-40B4-BE49-F238E27FC236}">
              <a16:creationId xmlns:a16="http://schemas.microsoft.com/office/drawing/2014/main" id="{4E830D5A-2435-4CF0-AABA-20D82C6CED25}"/>
            </a:ext>
          </a:extLst>
        </xdr:cNvPr>
        <xdr:cNvSpPr/>
      </xdr:nvSpPr>
      <xdr:spPr>
        <a:xfrm>
          <a:off x="18605500" y="1816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51D93A44-5D92-484A-A314-0993273F1DA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287F4596-ED36-456E-BB45-7E23F74A491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FADCCECE-C0E2-4B9D-A01B-ED388347E00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60CDA08A-2ADF-4396-8C43-0027B396BC6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15A1B5CE-2B04-40A1-86F0-D928AF891C9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111398</xdr:rowOff>
    </xdr:from>
    <xdr:to>
      <xdr:col>116</xdr:col>
      <xdr:colOff>114300</xdr:colOff>
      <xdr:row>107</xdr:row>
      <xdr:rowOff>41548</xdr:rowOff>
    </xdr:to>
    <xdr:sp macro="" textlink="">
      <xdr:nvSpPr>
        <xdr:cNvPr id="748" name="楕円 747">
          <a:extLst>
            <a:ext uri="{FF2B5EF4-FFF2-40B4-BE49-F238E27FC236}">
              <a16:creationId xmlns:a16="http://schemas.microsoft.com/office/drawing/2014/main" id="{B3E6C86D-209A-41A6-81F0-B3B9C2D37459}"/>
            </a:ext>
          </a:extLst>
        </xdr:cNvPr>
        <xdr:cNvSpPr/>
      </xdr:nvSpPr>
      <xdr:spPr>
        <a:xfrm>
          <a:off x="22110700" y="1828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89825</xdr:rowOff>
    </xdr:from>
    <xdr:ext cx="469744" cy="259045"/>
    <xdr:sp macro="" textlink="">
      <xdr:nvSpPr>
        <xdr:cNvPr id="749" name="【庁舎】&#10;一人当たり面積該当値テキスト">
          <a:extLst>
            <a:ext uri="{FF2B5EF4-FFF2-40B4-BE49-F238E27FC236}">
              <a16:creationId xmlns:a16="http://schemas.microsoft.com/office/drawing/2014/main" id="{BD4EC61F-3E53-4390-97DC-C4E764B0D235}"/>
            </a:ext>
          </a:extLst>
        </xdr:cNvPr>
        <xdr:cNvSpPr txBox="1"/>
      </xdr:nvSpPr>
      <xdr:spPr>
        <a:xfrm>
          <a:off x="22199600" y="1826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120106</xdr:rowOff>
    </xdr:from>
    <xdr:to>
      <xdr:col>112</xdr:col>
      <xdr:colOff>38100</xdr:colOff>
      <xdr:row>107</xdr:row>
      <xdr:rowOff>50256</xdr:rowOff>
    </xdr:to>
    <xdr:sp macro="" textlink="">
      <xdr:nvSpPr>
        <xdr:cNvPr id="750" name="楕円 749">
          <a:extLst>
            <a:ext uri="{FF2B5EF4-FFF2-40B4-BE49-F238E27FC236}">
              <a16:creationId xmlns:a16="http://schemas.microsoft.com/office/drawing/2014/main" id="{7B96FA75-D250-45A0-A05A-CF1CEDCD5B4C}"/>
            </a:ext>
          </a:extLst>
        </xdr:cNvPr>
        <xdr:cNvSpPr/>
      </xdr:nvSpPr>
      <xdr:spPr>
        <a:xfrm>
          <a:off x="21272500" y="182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162198</xdr:rowOff>
    </xdr:from>
    <xdr:to>
      <xdr:col>116</xdr:col>
      <xdr:colOff>63500</xdr:colOff>
      <xdr:row>106</xdr:row>
      <xdr:rowOff>170906</xdr:rowOff>
    </xdr:to>
    <xdr:cxnSp macro="">
      <xdr:nvCxnSpPr>
        <xdr:cNvPr id="751" name="直線コネクタ 750">
          <a:extLst>
            <a:ext uri="{FF2B5EF4-FFF2-40B4-BE49-F238E27FC236}">
              <a16:creationId xmlns:a16="http://schemas.microsoft.com/office/drawing/2014/main" id="{062DBF30-3B9D-4008-AB3B-05ED9DF9E10A}"/>
            </a:ext>
          </a:extLst>
        </xdr:cNvPr>
        <xdr:cNvCxnSpPr/>
      </xdr:nvCxnSpPr>
      <xdr:spPr>
        <a:xfrm flipV="1">
          <a:off x="21323300" y="18335898"/>
          <a:ext cx="8382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128814</xdr:rowOff>
    </xdr:from>
    <xdr:to>
      <xdr:col>107</xdr:col>
      <xdr:colOff>101600</xdr:colOff>
      <xdr:row>107</xdr:row>
      <xdr:rowOff>58964</xdr:rowOff>
    </xdr:to>
    <xdr:sp macro="" textlink="">
      <xdr:nvSpPr>
        <xdr:cNvPr id="752" name="楕円 751">
          <a:extLst>
            <a:ext uri="{FF2B5EF4-FFF2-40B4-BE49-F238E27FC236}">
              <a16:creationId xmlns:a16="http://schemas.microsoft.com/office/drawing/2014/main" id="{9C1D3A7A-888A-42BF-B21E-579EA33B3218}"/>
            </a:ext>
          </a:extLst>
        </xdr:cNvPr>
        <xdr:cNvSpPr/>
      </xdr:nvSpPr>
      <xdr:spPr>
        <a:xfrm>
          <a:off x="20383500" y="1830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170906</xdr:rowOff>
    </xdr:from>
    <xdr:to>
      <xdr:col>111</xdr:col>
      <xdr:colOff>177800</xdr:colOff>
      <xdr:row>107</xdr:row>
      <xdr:rowOff>8164</xdr:rowOff>
    </xdr:to>
    <xdr:cxnSp macro="">
      <xdr:nvCxnSpPr>
        <xdr:cNvPr id="753" name="直線コネクタ 752">
          <a:extLst>
            <a:ext uri="{FF2B5EF4-FFF2-40B4-BE49-F238E27FC236}">
              <a16:creationId xmlns:a16="http://schemas.microsoft.com/office/drawing/2014/main" id="{C616BA88-0B00-47F2-B0F3-9A098471D9F5}"/>
            </a:ext>
          </a:extLst>
        </xdr:cNvPr>
        <xdr:cNvCxnSpPr/>
      </xdr:nvCxnSpPr>
      <xdr:spPr>
        <a:xfrm flipV="1">
          <a:off x="20434300" y="18344606"/>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135345</xdr:rowOff>
    </xdr:from>
    <xdr:to>
      <xdr:col>102</xdr:col>
      <xdr:colOff>165100</xdr:colOff>
      <xdr:row>107</xdr:row>
      <xdr:rowOff>65495</xdr:rowOff>
    </xdr:to>
    <xdr:sp macro="" textlink="">
      <xdr:nvSpPr>
        <xdr:cNvPr id="754" name="楕円 753">
          <a:extLst>
            <a:ext uri="{FF2B5EF4-FFF2-40B4-BE49-F238E27FC236}">
              <a16:creationId xmlns:a16="http://schemas.microsoft.com/office/drawing/2014/main" id="{B6EE6AB4-054E-4749-8A3C-9AFD40D0FD09}"/>
            </a:ext>
          </a:extLst>
        </xdr:cNvPr>
        <xdr:cNvSpPr/>
      </xdr:nvSpPr>
      <xdr:spPr>
        <a:xfrm>
          <a:off x="19494500" y="1830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8164</xdr:rowOff>
    </xdr:from>
    <xdr:to>
      <xdr:col>107</xdr:col>
      <xdr:colOff>50800</xdr:colOff>
      <xdr:row>107</xdr:row>
      <xdr:rowOff>14695</xdr:rowOff>
    </xdr:to>
    <xdr:cxnSp macro="">
      <xdr:nvCxnSpPr>
        <xdr:cNvPr id="755" name="直線コネクタ 754">
          <a:extLst>
            <a:ext uri="{FF2B5EF4-FFF2-40B4-BE49-F238E27FC236}">
              <a16:creationId xmlns:a16="http://schemas.microsoft.com/office/drawing/2014/main" id="{EF1B9FCE-CAF0-42B3-94CB-AC3651C4FBD2}"/>
            </a:ext>
          </a:extLst>
        </xdr:cNvPr>
        <xdr:cNvCxnSpPr/>
      </xdr:nvCxnSpPr>
      <xdr:spPr>
        <a:xfrm flipV="1">
          <a:off x="19545300" y="1835331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142966</xdr:rowOff>
    </xdr:from>
    <xdr:to>
      <xdr:col>98</xdr:col>
      <xdr:colOff>38100</xdr:colOff>
      <xdr:row>107</xdr:row>
      <xdr:rowOff>73116</xdr:rowOff>
    </xdr:to>
    <xdr:sp macro="" textlink="">
      <xdr:nvSpPr>
        <xdr:cNvPr id="756" name="楕円 755">
          <a:extLst>
            <a:ext uri="{FF2B5EF4-FFF2-40B4-BE49-F238E27FC236}">
              <a16:creationId xmlns:a16="http://schemas.microsoft.com/office/drawing/2014/main" id="{8C3382D3-348C-40A0-A0A5-1198323CAD3B}"/>
            </a:ext>
          </a:extLst>
        </xdr:cNvPr>
        <xdr:cNvSpPr/>
      </xdr:nvSpPr>
      <xdr:spPr>
        <a:xfrm>
          <a:off x="18605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14695</xdr:rowOff>
    </xdr:from>
    <xdr:to>
      <xdr:col>102</xdr:col>
      <xdr:colOff>114300</xdr:colOff>
      <xdr:row>107</xdr:row>
      <xdr:rowOff>22316</xdr:rowOff>
    </xdr:to>
    <xdr:cxnSp macro="">
      <xdr:nvCxnSpPr>
        <xdr:cNvPr id="757" name="直線コネクタ 756">
          <a:extLst>
            <a:ext uri="{FF2B5EF4-FFF2-40B4-BE49-F238E27FC236}">
              <a16:creationId xmlns:a16="http://schemas.microsoft.com/office/drawing/2014/main" id="{753658C8-01C2-4583-A700-FF3995CDAD4D}"/>
            </a:ext>
          </a:extLst>
        </xdr:cNvPr>
        <xdr:cNvCxnSpPr/>
      </xdr:nvCxnSpPr>
      <xdr:spPr>
        <a:xfrm flipV="1">
          <a:off x="18656300" y="18359845"/>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130464</xdr:rowOff>
    </xdr:from>
    <xdr:ext cx="469744" cy="259045"/>
    <xdr:sp macro="" textlink="">
      <xdr:nvSpPr>
        <xdr:cNvPr id="758" name="n_1aveValue【庁舎】&#10;一人当たり面積">
          <a:extLst>
            <a:ext uri="{FF2B5EF4-FFF2-40B4-BE49-F238E27FC236}">
              <a16:creationId xmlns:a16="http://schemas.microsoft.com/office/drawing/2014/main" id="{0924A354-88C9-406C-90F5-E94C863F7820}"/>
            </a:ext>
          </a:extLst>
        </xdr:cNvPr>
        <xdr:cNvSpPr txBox="1"/>
      </xdr:nvSpPr>
      <xdr:spPr>
        <a:xfrm>
          <a:off x="21075727" y="179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134819</xdr:rowOff>
    </xdr:from>
    <xdr:ext cx="469744" cy="259045"/>
    <xdr:sp macro="" textlink="">
      <xdr:nvSpPr>
        <xdr:cNvPr id="759" name="n_2aveValue【庁舎】&#10;一人当たり面積">
          <a:extLst>
            <a:ext uri="{FF2B5EF4-FFF2-40B4-BE49-F238E27FC236}">
              <a16:creationId xmlns:a16="http://schemas.microsoft.com/office/drawing/2014/main" id="{BA01EA55-35A7-4544-BFF4-F488394A99B8}"/>
            </a:ext>
          </a:extLst>
        </xdr:cNvPr>
        <xdr:cNvSpPr txBox="1"/>
      </xdr:nvSpPr>
      <xdr:spPr>
        <a:xfrm>
          <a:off x="20199427"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148970</xdr:rowOff>
    </xdr:from>
    <xdr:ext cx="469744" cy="259045"/>
    <xdr:sp macro="" textlink="">
      <xdr:nvSpPr>
        <xdr:cNvPr id="760" name="n_3aveValue【庁舎】&#10;一人当たり面積">
          <a:extLst>
            <a:ext uri="{FF2B5EF4-FFF2-40B4-BE49-F238E27FC236}">
              <a16:creationId xmlns:a16="http://schemas.microsoft.com/office/drawing/2014/main" id="{196B6367-C793-4C50-AF87-1B5D42C499B4}"/>
            </a:ext>
          </a:extLst>
        </xdr:cNvPr>
        <xdr:cNvSpPr txBox="1"/>
      </xdr:nvSpPr>
      <xdr:spPr>
        <a:xfrm>
          <a:off x="193104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111958</xdr:rowOff>
    </xdr:from>
    <xdr:ext cx="469744" cy="259045"/>
    <xdr:sp macro="" textlink="">
      <xdr:nvSpPr>
        <xdr:cNvPr id="761" name="n_4aveValue【庁舎】&#10;一人当たり面積">
          <a:extLst>
            <a:ext uri="{FF2B5EF4-FFF2-40B4-BE49-F238E27FC236}">
              <a16:creationId xmlns:a16="http://schemas.microsoft.com/office/drawing/2014/main" id="{D00E41ED-B315-4F9D-804F-090A407C8D28}"/>
            </a:ext>
          </a:extLst>
        </xdr:cNvPr>
        <xdr:cNvSpPr txBox="1"/>
      </xdr:nvSpPr>
      <xdr:spPr>
        <a:xfrm>
          <a:off x="18421427" y="1794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41383</xdr:rowOff>
    </xdr:from>
    <xdr:ext cx="469744" cy="259045"/>
    <xdr:sp macro="" textlink="">
      <xdr:nvSpPr>
        <xdr:cNvPr id="762" name="n_1mainValue【庁舎】&#10;一人当たり面積">
          <a:extLst>
            <a:ext uri="{FF2B5EF4-FFF2-40B4-BE49-F238E27FC236}">
              <a16:creationId xmlns:a16="http://schemas.microsoft.com/office/drawing/2014/main" id="{2EECC71D-A5FC-4AEA-B88E-C02235C5294D}"/>
            </a:ext>
          </a:extLst>
        </xdr:cNvPr>
        <xdr:cNvSpPr txBox="1"/>
      </xdr:nvSpPr>
      <xdr:spPr>
        <a:xfrm>
          <a:off x="210757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50091</xdr:rowOff>
    </xdr:from>
    <xdr:ext cx="469744" cy="259045"/>
    <xdr:sp macro="" textlink="">
      <xdr:nvSpPr>
        <xdr:cNvPr id="763" name="n_2mainValue【庁舎】&#10;一人当たり面積">
          <a:extLst>
            <a:ext uri="{FF2B5EF4-FFF2-40B4-BE49-F238E27FC236}">
              <a16:creationId xmlns:a16="http://schemas.microsoft.com/office/drawing/2014/main" id="{A9BF516C-D3F8-4E3C-B7EC-EE82FCD8E7D2}"/>
            </a:ext>
          </a:extLst>
        </xdr:cNvPr>
        <xdr:cNvSpPr txBox="1"/>
      </xdr:nvSpPr>
      <xdr:spPr>
        <a:xfrm>
          <a:off x="20199427" y="18395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56622</xdr:rowOff>
    </xdr:from>
    <xdr:ext cx="469744" cy="259045"/>
    <xdr:sp macro="" textlink="">
      <xdr:nvSpPr>
        <xdr:cNvPr id="764" name="n_3mainValue【庁舎】&#10;一人当たり面積">
          <a:extLst>
            <a:ext uri="{FF2B5EF4-FFF2-40B4-BE49-F238E27FC236}">
              <a16:creationId xmlns:a16="http://schemas.microsoft.com/office/drawing/2014/main" id="{1BCE8F78-E5EF-4998-9C2B-6A475D433228}"/>
            </a:ext>
          </a:extLst>
        </xdr:cNvPr>
        <xdr:cNvSpPr txBox="1"/>
      </xdr:nvSpPr>
      <xdr:spPr>
        <a:xfrm>
          <a:off x="19310427" y="18401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64243</xdr:rowOff>
    </xdr:from>
    <xdr:ext cx="469744" cy="259045"/>
    <xdr:sp macro="" textlink="">
      <xdr:nvSpPr>
        <xdr:cNvPr id="765" name="n_4mainValue【庁舎】&#10;一人当たり面積">
          <a:extLst>
            <a:ext uri="{FF2B5EF4-FFF2-40B4-BE49-F238E27FC236}">
              <a16:creationId xmlns:a16="http://schemas.microsoft.com/office/drawing/2014/main" id="{B6FB35A1-4665-4D47-9A57-1858D462C7DB}"/>
            </a:ext>
          </a:extLst>
        </xdr:cNvPr>
        <xdr:cNvSpPr txBox="1"/>
      </xdr:nvSpPr>
      <xdr:spPr>
        <a:xfrm>
          <a:off x="18421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6" name="正方形/長方形 765">
          <a:extLst>
            <a:ext uri="{FF2B5EF4-FFF2-40B4-BE49-F238E27FC236}">
              <a16:creationId xmlns:a16="http://schemas.microsoft.com/office/drawing/2014/main" id="{2E486AAF-E4AE-488B-AF17-7775C8D14B1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7" name="正方形/長方形 766">
          <a:extLst>
            <a:ext uri="{FF2B5EF4-FFF2-40B4-BE49-F238E27FC236}">
              <a16:creationId xmlns:a16="http://schemas.microsoft.com/office/drawing/2014/main" id="{6DF6849F-E8DF-4607-BBF5-79491057680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8" name="テキスト ボックス 767">
          <a:extLst>
            <a:ext uri="{FF2B5EF4-FFF2-40B4-BE49-F238E27FC236}">
              <a16:creationId xmlns:a16="http://schemas.microsoft.com/office/drawing/2014/main" id="{F88D3195-F74D-46B4-B141-3B62A3A8A6E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と比較して、有形固定資産減価償却率が高くなっている施設は体育館・プール、福祉施設、消防施設、庁舎であり、逆に低くなっている施設は図書館、一般廃棄物処理施設である。体育館・プールについては、類似団体の有形固定資産減価償却率を下回ってしまい、一人当たり面積も類似団体より相当高いため、維持管理の費用の増加に注視しなければならない。町内の福祉施設は１施設のみで３０年以上経過しているため、今後も上昇する傾向にあることから、個別施設計画に基づき計画的な修繕が必要となる。消防施設については、類似団体の有形固定資産減価償却率を下回ってしまったが、会津若松地方広域圏内の案分も含まれていることから、中止していく必要である。庁舎については、類似団体が１．８％改善したのに対し、当町は２．５％増加している。今後も維持管理費は増加する傾向にあることから、個別施設計画に基づき計画的な修繕や大規模改修が必要となる。図書館については類似団体は有形固定資産減価償却率が改善されているが、町内の図書館は１施設のみであり、平成２５年度に建設したため数字としては低く、一人当たり面積は類似団体とほぼ同等であり、維持管理費もしばらく横ばいの見込みである。一般廃棄物処理施設については当町で所有していないため、上記施設情報は会津若松地方広域市町村圏整備組合の数字となっているが、令和４年度にごみ処理施設（最終処分場）が完成したため、大幅に改善したが、今後は上昇する見込みであ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主要な自主財源である町税では、前年度と比較して固定資産税等が減少したことから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％減収となったものの、財政力指数は前年度と同じ</a:t>
          </a:r>
          <a:r>
            <a:rPr kumimoji="1" lang="en-US" altLang="ja-JP" sz="1300">
              <a:latin typeface="ＭＳ Ｐゴシック" panose="020B0600070205080204" pitchFamily="50" charset="-128"/>
              <a:ea typeface="ＭＳ Ｐゴシック" panose="020B0600070205080204" pitchFamily="50" charset="-128"/>
            </a:rPr>
            <a:t>0.37</a:t>
          </a:r>
          <a:r>
            <a:rPr kumimoji="1" lang="ja-JP" altLang="en-US" sz="1300">
              <a:latin typeface="ＭＳ Ｐゴシック" panose="020B0600070205080204" pitchFamily="50" charset="-128"/>
              <a:ea typeface="ＭＳ Ｐゴシック" panose="020B0600070205080204" pitchFamily="50" charset="-128"/>
            </a:rPr>
            <a:t>となった。全国平均を上回る高齢化率や主要産業（農業・観光業）の減退等により、財政基盤が弱く、類似団体平均を下回っている。第七次振興計画に基づき、効率的な事業実施に努めつつ、交流人口・定住人口の増加に繋がる取組の強化を図り財政基盤を維持す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145521</xdr:rowOff>
    </xdr:from>
    <xdr:to>
      <xdr:col>23</xdr:col>
      <xdr:colOff>133350</xdr:colOff>
      <xdr:row>43</xdr:row>
      <xdr:rowOff>145521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5178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145521</xdr:rowOff>
    </xdr:from>
    <xdr:to>
      <xdr:col>19</xdr:col>
      <xdr:colOff>133350</xdr:colOff>
      <xdr:row>43</xdr:row>
      <xdr:rowOff>145521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178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145521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0781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125413</xdr:rowOff>
    </xdr:from>
    <xdr:to>
      <xdr:col>11</xdr:col>
      <xdr:colOff>31750</xdr:colOff>
      <xdr:row>43</xdr:row>
      <xdr:rowOff>135467</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97763"/>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94721</xdr:rowOff>
    </xdr:from>
    <xdr:to>
      <xdr:col>23</xdr:col>
      <xdr:colOff>184150</xdr:colOff>
      <xdr:row>44</xdr:row>
      <xdr:rowOff>24871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66798</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39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94721</xdr:rowOff>
    </xdr:from>
    <xdr:to>
      <xdr:col>19</xdr:col>
      <xdr:colOff>184150</xdr:colOff>
      <xdr:row>44</xdr:row>
      <xdr:rowOff>24871</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9648</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53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94721</xdr:rowOff>
    </xdr:from>
    <xdr:to>
      <xdr:col>15</xdr:col>
      <xdr:colOff>133350</xdr:colOff>
      <xdr:row>44</xdr:row>
      <xdr:rowOff>24871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9648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53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74613</xdr:rowOff>
    </xdr:from>
    <xdr:to>
      <xdr:col>7</xdr:col>
      <xdr:colOff>31750</xdr:colOff>
      <xdr:row>44</xdr:row>
      <xdr:rowOff>4763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160990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経常収支比率は、主に地方交付税や地方特例交付金の増加により経常一般財源が大きく増加したため、</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しかしながら、経常経費充当一般財源も増加していることから、職員及び会計年度任用職員の適正な人員管理による人件費の抑制と、すべての事務事業の優先度を厳しく点検し、優先度の低い事業について計画的に廃止・縮小を進め、経常経費の削減に努め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93133</xdr:rowOff>
    </xdr:from>
    <xdr:to>
      <xdr:col>23</xdr:col>
      <xdr:colOff>133350</xdr:colOff>
      <xdr:row>65</xdr:row>
      <xdr:rowOff>113242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23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168063</xdr:rowOff>
    </xdr:from>
    <xdr:to>
      <xdr:col>19</xdr:col>
      <xdr:colOff>133350</xdr:colOff>
      <xdr:row>65</xdr:row>
      <xdr:rowOff>113242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140863"/>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23283</xdr:rowOff>
    </xdr:from>
    <xdr:to>
      <xdr:col>15</xdr:col>
      <xdr:colOff>82550</xdr:colOff>
      <xdr:row>64</xdr:row>
      <xdr:rowOff>168063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99608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23283</xdr:rowOff>
    </xdr:from>
    <xdr:to>
      <xdr:col>11</xdr:col>
      <xdr:colOff>31750</xdr:colOff>
      <xdr:row>65</xdr:row>
      <xdr:rowOff>32808</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996083"/>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42333</xdr:rowOff>
    </xdr:from>
    <xdr:to>
      <xdr:col>23</xdr:col>
      <xdr:colOff>184150</xdr:colOff>
      <xdr:row>65</xdr:row>
      <xdr:rowOff>143933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14410</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5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62442</xdr:rowOff>
    </xdr:from>
    <xdr:to>
      <xdr:col>19</xdr:col>
      <xdr:colOff>184150</xdr:colOff>
      <xdr:row>65</xdr:row>
      <xdr:rowOff>164042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148819</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9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117263</xdr:rowOff>
    </xdr:from>
    <xdr:to>
      <xdr:col>15</xdr:col>
      <xdr:colOff>133350</xdr:colOff>
      <xdr:row>65</xdr:row>
      <xdr:rowOff>47413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143933</xdr:rowOff>
    </xdr:from>
    <xdr:to>
      <xdr:col>11</xdr:col>
      <xdr:colOff>82550</xdr:colOff>
      <xdr:row>64</xdr:row>
      <xdr:rowOff>74083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58860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03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153458</xdr:rowOff>
    </xdr:from>
    <xdr:to>
      <xdr:col>7</xdr:col>
      <xdr:colOff>31750</xdr:colOff>
      <xdr:row>65</xdr:row>
      <xdr:rowOff>83608</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93785</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89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[298,628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物件費及び維持補修費の合計額の人口１人当たりの金額が類似団体平均を上回っているのは、主に人件費と維持補修費が要因となっている。人件費は、直営施設運営（こども園等）に係る職員を多く雇用しているためである。また、維持補修費には冬期間の除雪経費を含んでいるため、降雪量に左右される。さらには、保有する公共施設数が多く、老朽化に伴う維持補修費の増加が避けられないため、公共施設等総合管理計画及び個別施設計画に基づき適正な管理に努めるとともに、遊休施設等の譲渡、利活用等を積極的に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97211</xdr:rowOff>
    </xdr:from>
    <xdr:to>
      <xdr:col>23</xdr:col>
      <xdr:colOff>133350</xdr:colOff>
      <xdr:row>83</xdr:row>
      <xdr:rowOff>170808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27561"/>
          <a:ext cx="838200" cy="7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6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97211</xdr:rowOff>
    </xdr:from>
    <xdr:to>
      <xdr:col>19</xdr:col>
      <xdr:colOff>133350</xdr:colOff>
      <xdr:row>83</xdr:row>
      <xdr:rowOff>101651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327561"/>
          <a:ext cx="889000" cy="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89258</xdr:rowOff>
    </xdr:from>
    <xdr:to>
      <xdr:col>15</xdr:col>
      <xdr:colOff>82550</xdr:colOff>
      <xdr:row>83</xdr:row>
      <xdr:rowOff>101651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19608"/>
          <a:ext cx="889000" cy="1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5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43937</xdr:rowOff>
    </xdr:from>
    <xdr:to>
      <xdr:col>11</xdr:col>
      <xdr:colOff>31750</xdr:colOff>
      <xdr:row>83</xdr:row>
      <xdr:rowOff>89258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74287"/>
          <a:ext cx="889000" cy="4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35520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2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120008</xdr:rowOff>
    </xdr:from>
    <xdr:to>
      <xdr:col>23</xdr:col>
      <xdr:colOff>184150</xdr:colOff>
      <xdr:row>84</xdr:row>
      <xdr:rowOff>50158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5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92085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22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46411</xdr:rowOff>
    </xdr:from>
    <xdr:to>
      <xdr:col>19</xdr:col>
      <xdr:colOff>184150</xdr:colOff>
      <xdr:row>83</xdr:row>
      <xdr:rowOff>148011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7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132788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63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50851</xdr:rowOff>
    </xdr:from>
    <xdr:to>
      <xdr:col>15</xdr:col>
      <xdr:colOff>133350</xdr:colOff>
      <xdr:row>83</xdr:row>
      <xdr:rowOff>152451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8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137228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67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38458</xdr:rowOff>
    </xdr:from>
    <xdr:to>
      <xdr:col>11</xdr:col>
      <xdr:colOff>82550</xdr:colOff>
      <xdr:row>83</xdr:row>
      <xdr:rowOff>140058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6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124835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55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164587</xdr:rowOff>
    </xdr:from>
    <xdr:to>
      <xdr:col>7</xdr:col>
      <xdr:colOff>31750</xdr:colOff>
      <xdr:row>83</xdr:row>
      <xdr:rowOff>94737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22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79514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0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町の指数としては大きな変動はなく、類似団体ともほぼ同水準を保っている。今後も地方公務員制度改革等を踏まえながら、他の地方公共団体の状況に留意する。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7761</xdr:rowOff>
    </xdr:from>
    <xdr:to>
      <xdr:col>81</xdr:col>
      <xdr:colOff>44450</xdr:colOff>
      <xdr:row>86</xdr:row>
      <xdr:rowOff>21166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52461"/>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7761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2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74789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256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74789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76586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128411</xdr:rowOff>
    </xdr:from>
    <xdr:to>
      <xdr:col>77</xdr:col>
      <xdr:colOff>95250</xdr:colOff>
      <xdr:row>86</xdr:row>
      <xdr:rowOff>58561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43338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8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23989</xdr:rowOff>
    </xdr:from>
    <xdr:to>
      <xdr:col>68</xdr:col>
      <xdr:colOff>203200</xdr:colOff>
      <xdr:row>86</xdr:row>
      <xdr:rowOff>125589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町の重点施策である子育て支援のためのこども園を直営で運営しているため、有資格者の職員を雇用していることや、その他多くの直営施設を保有していることが類似団体平均をやや上回っている要因と考える。職員定数条例に基づき、範囲内での人員管理を行っているため、これ以上の削減は大変厳しい状況にあ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14046</xdr:rowOff>
    </xdr:from>
    <xdr:to>
      <xdr:col>81</xdr:col>
      <xdr:colOff>44450</xdr:colOff>
      <xdr:row>62</xdr:row>
      <xdr:rowOff>20320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643946"/>
          <a:ext cx="8382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170535</xdr:rowOff>
    </xdr:from>
    <xdr:to>
      <xdr:col>77</xdr:col>
      <xdr:colOff>44450</xdr:colOff>
      <xdr:row>62</xdr:row>
      <xdr:rowOff>20320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628985"/>
          <a:ext cx="889000" cy="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157023</xdr:rowOff>
    </xdr:from>
    <xdr:to>
      <xdr:col>72</xdr:col>
      <xdr:colOff>203200</xdr:colOff>
      <xdr:row>61</xdr:row>
      <xdr:rowOff>170535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615473"/>
          <a:ext cx="889000" cy="1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3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145923</xdr:rowOff>
    </xdr:from>
    <xdr:to>
      <xdr:col>68</xdr:col>
      <xdr:colOff>152400</xdr:colOff>
      <xdr:row>61</xdr:row>
      <xdr:rowOff>157023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604373"/>
          <a:ext cx="8890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16146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134696</xdr:rowOff>
    </xdr:from>
    <xdr:to>
      <xdr:col>81</xdr:col>
      <xdr:colOff>95250</xdr:colOff>
      <xdr:row>62</xdr:row>
      <xdr:rowOff>64846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9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106773</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6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55897</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119735</xdr:rowOff>
    </xdr:from>
    <xdr:to>
      <xdr:col>73</xdr:col>
      <xdr:colOff>44450</xdr:colOff>
      <xdr:row>62</xdr:row>
      <xdr:rowOff>49885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34662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6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106223</xdr:rowOff>
    </xdr:from>
    <xdr:to>
      <xdr:col>68</xdr:col>
      <xdr:colOff>203200</xdr:colOff>
      <xdr:row>62</xdr:row>
      <xdr:rowOff>36373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6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21150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5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95123</xdr:rowOff>
    </xdr:from>
    <xdr:to>
      <xdr:col>64</xdr:col>
      <xdr:colOff>152400</xdr:colOff>
      <xdr:row>62</xdr:row>
      <xdr:rowOff>25273</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10050</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39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実質公債費比率は、近年の大規模事業に係る起債償還金により類似団体平均を上回っているが、当初予算額の</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以内並びに元利償還額以内での発行とする基本方針の堅持に努めてきたため、比率は緩やかに減少傾向にある。しかしながら、単年度でみると、償還終了となる起債が例年より少なく元利償還金が増加したこと等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今後は計画に基づき老朽化に伴う長寿命化や統合・廃止等について中長期的な財政運営の見通しを立てるなど、公債費の推移や財政健全化に係る指標の推移を見極めながら起債の適正運用、比率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41</xdr:row>
      <xdr:rowOff>167894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17804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167894</xdr:rowOff>
    </xdr:from>
    <xdr:to>
      <xdr:col>77</xdr:col>
      <xdr:colOff>44450</xdr:colOff>
      <xdr:row>42</xdr:row>
      <xdr:rowOff>25400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19734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54356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22630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54356</xdr:rowOff>
    </xdr:from>
    <xdr:to>
      <xdr:col>68</xdr:col>
      <xdr:colOff>152400</xdr:colOff>
      <xdr:row>42</xdr:row>
      <xdr:rowOff>92964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5525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117094</xdr:rowOff>
    </xdr:from>
    <xdr:to>
      <xdr:col>77</xdr:col>
      <xdr:colOff>95250</xdr:colOff>
      <xdr:row>42</xdr:row>
      <xdr:rowOff>47244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32021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32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3556</xdr:rowOff>
    </xdr:from>
    <xdr:to>
      <xdr:col>68</xdr:col>
      <xdr:colOff>203200</xdr:colOff>
      <xdr:row>42</xdr:row>
      <xdr:rowOff>105156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89933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29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42164</xdr:rowOff>
    </xdr:from>
    <xdr:to>
      <xdr:col>64</xdr:col>
      <xdr:colOff>152400</xdr:colOff>
      <xdr:row>42</xdr:row>
      <xdr:rowOff>143764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4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128541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将来負担比率は、主に大規模事業の減少により借入額が償還額を大きく下回ったことにより地方債現在高が減少し、加えて財政調整基金等を積み立てたことにより充当可能基金が増加したため、</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となった。また公営企業債等繰入見込額については、主に下水道事業で地方債現在高は減少傾向にあるが、一方で経常利益が出ておらず将来負担額が上昇した。今後についても交付税措置率の高い地方債を優先させるなど比率上昇の抑制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144780</xdr:rowOff>
    </xdr:from>
    <xdr:to>
      <xdr:col>81</xdr:col>
      <xdr:colOff>44450</xdr:colOff>
      <xdr:row>15</xdr:row>
      <xdr:rowOff>155397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2716530"/>
          <a:ext cx="838200" cy="1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146710</xdr:rowOff>
    </xdr:from>
    <xdr:to>
      <xdr:col>77</xdr:col>
      <xdr:colOff>44450</xdr:colOff>
      <xdr:row>15</xdr:row>
      <xdr:rowOff>155397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90800" y="2718460"/>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146710</xdr:rowOff>
    </xdr:from>
    <xdr:to>
      <xdr:col>72</xdr:col>
      <xdr:colOff>203200</xdr:colOff>
      <xdr:row>16</xdr:row>
      <xdr:rowOff>51511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718460"/>
          <a:ext cx="889000" cy="7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51511</xdr:rowOff>
    </xdr:from>
    <xdr:to>
      <xdr:col>68</xdr:col>
      <xdr:colOff>152400</xdr:colOff>
      <xdr:row>16</xdr:row>
      <xdr:rowOff>159614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794711"/>
          <a:ext cx="889000" cy="10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66599</xdr:rowOff>
    </xdr:from>
    <xdr:to>
      <xdr:col>68</xdr:col>
      <xdr:colOff>203200</xdr:colOff>
      <xdr:row>14</xdr:row>
      <xdr:rowOff>168199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93980</xdr:rowOff>
    </xdr:from>
    <xdr:to>
      <xdr:col>81</xdr:col>
      <xdr:colOff>95250</xdr:colOff>
      <xdr:row>16</xdr:row>
      <xdr:rowOff>24130</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66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66057</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63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104597</xdr:rowOff>
    </xdr:from>
    <xdr:to>
      <xdr:col>77</xdr:col>
      <xdr:colOff>95250</xdr:colOff>
      <xdr:row>16</xdr:row>
      <xdr:rowOff>34747</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67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19524</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762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95910</xdr:rowOff>
    </xdr:from>
    <xdr:to>
      <xdr:col>73</xdr:col>
      <xdr:colOff>44450</xdr:colOff>
      <xdr:row>16</xdr:row>
      <xdr:rowOff>26060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66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10837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75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711</xdr:rowOff>
    </xdr:from>
    <xdr:to>
      <xdr:col>68</xdr:col>
      <xdr:colOff>203200</xdr:colOff>
      <xdr:row>16</xdr:row>
      <xdr:rowOff>102311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74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87088</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830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108814</xdr:rowOff>
    </xdr:from>
    <xdr:to>
      <xdr:col>64</xdr:col>
      <xdr:colOff>152400</xdr:colOff>
      <xdr:row>17</xdr:row>
      <xdr:rowOff>38964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85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23741</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938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令和６年度は類似団体平均を</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５ポイント上回った。職員については、職員定数条例に基づき、範囲内での人員管理を行っている。こども園や図書館等の施設運営を直営でおこなっているため職員数が類似団体平均と比較して多いことが主な要因である。施設統合のタイミング等で見直しを実施し、より適正な人員の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54610</xdr:rowOff>
    </xdr:from>
    <xdr:to>
      <xdr:col>24</xdr:col>
      <xdr:colOff>25400</xdr:colOff>
      <xdr:row>36</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268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31750</xdr:rowOff>
    </xdr:from>
    <xdr:to>
      <xdr:col>19</xdr:col>
      <xdr:colOff>187325</xdr:colOff>
      <xdr:row>36</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039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772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772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34290</xdr:rowOff>
    </xdr:from>
    <xdr:to>
      <xdr:col>24</xdr:col>
      <xdr:colOff>76200</xdr:colOff>
      <xdr:row>36</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3810</xdr:rowOff>
    </xdr:from>
    <xdr:to>
      <xdr:col>20</xdr:col>
      <xdr:colOff>38100</xdr:colOff>
      <xdr:row>36</xdr:row>
      <xdr:rowOff>105410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90187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62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152400</xdr:rowOff>
    </xdr:from>
    <xdr:to>
      <xdr:col>15</xdr:col>
      <xdr:colOff>149225</xdr:colOff>
      <xdr:row>36</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26670</xdr:rowOff>
    </xdr:from>
    <xdr:to>
      <xdr:col>6</xdr:col>
      <xdr:colOff>171450</xdr:colOff>
      <xdr:row>36</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138447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ものの、類似団体平均を上回る状態が続いている。必要性や緊急性の高いものから優先順位を付け、さらに予算ベースでの削減も実施している。また、保有する施設が多くあるため、直営のみならず指定管理者制度を導入している施設においても、事務事業の成果を基に適宜見直しを行うなどして更なる抑制に努めているが、今般の物価高騰の影響等から大幅な削減は非常に難しいと考え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127000</xdr:rowOff>
    </xdr:from>
    <xdr:to>
      <xdr:col>82</xdr:col>
      <xdr:colOff>107950</xdr:colOff>
      <xdr:row>17</xdr:row>
      <xdr:rowOff>165100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30416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0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146050</xdr:rowOff>
    </xdr:from>
    <xdr:to>
      <xdr:col>78</xdr:col>
      <xdr:colOff>69850</xdr:colOff>
      <xdr:row>17</xdr:row>
      <xdr:rowOff>165100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060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3175</xdr:rowOff>
    </xdr:from>
    <xdr:to>
      <xdr:col>73</xdr:col>
      <xdr:colOff>180975</xdr:colOff>
      <xdr:row>17</xdr:row>
      <xdr:rowOff>146050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91782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3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3175</xdr:rowOff>
    </xdr:from>
    <xdr:to>
      <xdr:col>69</xdr:col>
      <xdr:colOff>92075</xdr:colOff>
      <xdr:row>17</xdr:row>
      <xdr:rowOff>31750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9178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0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140352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4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76200</xdr:rowOff>
    </xdr:from>
    <xdr:to>
      <xdr:col>82</xdr:col>
      <xdr:colOff>158750</xdr:colOff>
      <xdr:row>18</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48277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6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114300</xdr:rowOff>
    </xdr:from>
    <xdr:to>
      <xdr:col>78</xdr:col>
      <xdr:colOff>120650</xdr:colOff>
      <xdr:row>18</xdr:row>
      <xdr:rowOff>44450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02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29227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11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123825</xdr:rowOff>
    </xdr:from>
    <xdr:to>
      <xdr:col>69</xdr:col>
      <xdr:colOff>142875</xdr:colOff>
      <xdr:row>17</xdr:row>
      <xdr:rowOff>53975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38752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67327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令和６年度については、前年度より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ポイント増加したものの類似団体と比較すると</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ポイント下回っている。住民サービスの低下を招いていないか引き続き注視しながら事業を進めていく。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137885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3853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61685</xdr:rowOff>
    </xdr:from>
    <xdr:to>
      <xdr:col>19</xdr:col>
      <xdr:colOff>187325</xdr:colOff>
      <xdr:row>54</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098800" y="93199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61685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3091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94343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3091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87085</xdr:rowOff>
    </xdr:from>
    <xdr:to>
      <xdr:col>24</xdr:col>
      <xdr:colOff>76200</xdr:colOff>
      <xdr:row>55</xdr:row>
      <xdr:rowOff>17235</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103612</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xdr:rowOff>
    </xdr:from>
    <xdr:to>
      <xdr:col>15</xdr:col>
      <xdr:colOff>149225</xdr:colOff>
      <xdr:row>54</xdr:row>
      <xdr:rowOff>112485</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122662</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43543</xdr:rowOff>
    </xdr:from>
    <xdr:to>
      <xdr:col>6</xdr:col>
      <xdr:colOff>171450</xdr:colOff>
      <xdr:row>54</xdr:row>
      <xdr:rowOff>145143</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155320</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引き続き類似似団体平均を下回っている。その主な要因は、下水道事業が公営企業会計へ移行したことで繰出金が減少したためである。老齢人口の増加により国民健康保険事業及び介護保険事業への繰出金は増加が見込まれるため、保険料の適正化を図るなど、一般会計の負担の抑制に努める。</a:t>
          </a: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37193</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5671800" y="97880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45555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818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99785</xdr:rowOff>
    </xdr:from>
    <xdr:to>
      <xdr:col>78</xdr:col>
      <xdr:colOff>69850</xdr:colOff>
      <xdr:row>57</xdr:row>
      <xdr:rowOff>37193</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4782800" y="97009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140805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99785</xdr:rowOff>
    </xdr:from>
    <xdr:to>
      <xdr:col>73</xdr:col>
      <xdr:colOff>180975</xdr:colOff>
      <xdr:row>56</xdr:row>
      <xdr:rowOff>99785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9700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99785</xdr:rowOff>
    </xdr:from>
    <xdr:to>
      <xdr:col>69</xdr:col>
      <xdr:colOff>92075</xdr:colOff>
      <xdr:row>59</xdr:row>
      <xdr:rowOff>75293</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9700985"/>
          <a:ext cx="889000" cy="48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136072</xdr:rowOff>
    </xdr:from>
    <xdr:to>
      <xdr:col>82</xdr:col>
      <xdr:colOff>158750</xdr:colOff>
      <xdr:row>57</xdr:row>
      <xdr:rowOff>66222</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152599</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157843</xdr:rowOff>
    </xdr:from>
    <xdr:to>
      <xdr:col>78</xdr:col>
      <xdr:colOff>120650</xdr:colOff>
      <xdr:row>57</xdr:row>
      <xdr:rowOff>87993</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48985</xdr:rowOff>
    </xdr:from>
    <xdr:to>
      <xdr:col>74</xdr:col>
      <xdr:colOff>31750</xdr:colOff>
      <xdr:row>56</xdr:row>
      <xdr:rowOff>150585</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48985</xdr:rowOff>
    </xdr:from>
    <xdr:to>
      <xdr:col>69</xdr:col>
      <xdr:colOff>142875</xdr:colOff>
      <xdr:row>56</xdr:row>
      <xdr:rowOff>150585</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160762</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24493</xdr:rowOff>
    </xdr:from>
    <xdr:to>
      <xdr:col>65</xdr:col>
      <xdr:colOff>53975</xdr:colOff>
      <xdr:row>59</xdr:row>
      <xdr:rowOff>126093</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110870</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ものの、引き続き類似団体平均を大きく上回っている。主な要因は、令和３年度より下水道事業が公営企業会計へ移行したことが挙げられる。経営戦略の見直し等により健全化を図っていることろである。また、農業及び商工業者への補助金等が多いことから、補助金適正化委員会においてその必要性、成果及び終期の設定等を精査し適正な執行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58420</xdr:rowOff>
    </xdr:from>
    <xdr:to>
      <xdr:col>82</xdr:col>
      <xdr:colOff>107950</xdr:colOff>
      <xdr:row>38</xdr:row>
      <xdr:rowOff>94996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57352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122445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9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76708</xdr:rowOff>
    </xdr:from>
    <xdr:to>
      <xdr:col>78</xdr:col>
      <xdr:colOff>69850</xdr:colOff>
      <xdr:row>38</xdr:row>
      <xdr:rowOff>94996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5918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26416</xdr:rowOff>
    </xdr:from>
    <xdr:to>
      <xdr:col>73</xdr:col>
      <xdr:colOff>180975</xdr:colOff>
      <xdr:row>38</xdr:row>
      <xdr:rowOff>76708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54151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38</xdr:row>
      <xdr:rowOff>26416</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399784"/>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xdr:rowOff>
    </xdr:from>
    <xdr:to>
      <xdr:col>82</xdr:col>
      <xdr:colOff>158750</xdr:colOff>
      <xdr:row>38</xdr:row>
      <xdr:rowOff>109220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151147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44196</xdr:rowOff>
    </xdr:from>
    <xdr:to>
      <xdr:col>78</xdr:col>
      <xdr:colOff>120650</xdr:colOff>
      <xdr:row>38</xdr:row>
      <xdr:rowOff>145796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130573</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645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25908</xdr:rowOff>
    </xdr:from>
    <xdr:to>
      <xdr:col>74</xdr:col>
      <xdr:colOff>31750</xdr:colOff>
      <xdr:row>38</xdr:row>
      <xdr:rowOff>127508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112285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147066</xdr:rowOff>
    </xdr:from>
    <xdr:to>
      <xdr:col>69</xdr:col>
      <xdr:colOff>142875</xdr:colOff>
      <xdr:row>38</xdr:row>
      <xdr:rowOff>77215</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61993</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117111</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初予算額の１０％以内で、かつ、起債額が償還額を上回らないようにするという起債方針の遵守に努めると共に、公共施設等総合管理計画及び個別施設計画に基づき適正な施設管理に努める。また、公債費の推移や健全化法に係る指標の推移を見極めながら、起債の適正運用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17272</xdr:rowOff>
    </xdr:from>
    <xdr:to>
      <xdr:col>24</xdr:col>
      <xdr:colOff>25400</xdr:colOff>
      <xdr:row>78</xdr:row>
      <xdr:rowOff>17272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3903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17272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3858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3556</xdr:rowOff>
    </xdr:from>
    <xdr:to>
      <xdr:col>15</xdr:col>
      <xdr:colOff>98425</xdr:colOff>
      <xdr:row>78</xdr:row>
      <xdr:rowOff>12700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376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xdr:rowOff>
    </xdr:from>
    <xdr:to>
      <xdr:col>11</xdr:col>
      <xdr:colOff>9525</xdr:colOff>
      <xdr:row>78</xdr:row>
      <xdr:rowOff>26415</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37665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137922</xdr:rowOff>
    </xdr:from>
    <xdr:to>
      <xdr:col>24</xdr:col>
      <xdr:colOff>76200</xdr:colOff>
      <xdr:row>78</xdr:row>
      <xdr:rowOff>68072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109999</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137922</xdr:rowOff>
    </xdr:from>
    <xdr:to>
      <xdr:col>20</xdr:col>
      <xdr:colOff>38100</xdr:colOff>
      <xdr:row>78</xdr:row>
      <xdr:rowOff>68072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124206</xdr:rowOff>
    </xdr:from>
    <xdr:to>
      <xdr:col>11</xdr:col>
      <xdr:colOff>60325</xdr:colOff>
      <xdr:row>78</xdr:row>
      <xdr:rowOff>54356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39133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147065</xdr:rowOff>
    </xdr:from>
    <xdr:to>
      <xdr:col>6</xdr:col>
      <xdr:colOff>171450</xdr:colOff>
      <xdr:row>78</xdr:row>
      <xdr:rowOff>77215</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61992</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令和５年度については、類似団体平均を</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ポイント上回っていたが、令和６年度については、類似団体平均を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ポイント下回る結果となった。公債費以外の経常収支比率では、人件費が占める割合が最も高く</a:t>
          </a:r>
          <a:r>
            <a:rPr kumimoji="1" lang="en-US" altLang="ja-JP" sz="1300">
              <a:latin typeface="ＭＳ Ｐゴシック" panose="020B0600070205080204" pitchFamily="50" charset="-128"/>
              <a:ea typeface="ＭＳ Ｐゴシック" panose="020B0600070205080204" pitchFamily="50" charset="-128"/>
            </a:rPr>
            <a:t>25.9</a:t>
          </a:r>
          <a:r>
            <a:rPr kumimoji="1" lang="ja-JP" altLang="en-US" sz="1300">
              <a:latin typeface="ＭＳ Ｐゴシック" panose="020B0600070205080204" pitchFamily="50" charset="-128"/>
              <a:ea typeface="ＭＳ Ｐゴシック" panose="020B0600070205080204" pitchFamily="50" charset="-128"/>
            </a:rPr>
            <a:t>％、次いで補助費等</a:t>
          </a:r>
          <a:r>
            <a:rPr kumimoji="1" lang="en-US" altLang="ja-JP" sz="1300">
              <a:latin typeface="ＭＳ Ｐゴシック" panose="020B0600070205080204" pitchFamily="50" charset="-128"/>
              <a:ea typeface="ＭＳ Ｐゴシック" panose="020B0600070205080204" pitchFamily="50" charset="-128"/>
            </a:rPr>
            <a:t>(18.5%)</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となっている。人件費のみならず歳出全般において、必要性や緊急性を十分に精査し、歳出の抑制に努める。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168148</xdr:rowOff>
    </xdr:from>
    <xdr:to>
      <xdr:col>82</xdr:col>
      <xdr:colOff>107950</xdr:colOff>
      <xdr:row>77</xdr:row>
      <xdr:rowOff>19558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19834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77</xdr:row>
      <xdr:rowOff>19558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931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78994</xdr:rowOff>
    </xdr:from>
    <xdr:to>
      <xdr:col>73</xdr:col>
      <xdr:colOff>180975</xdr:colOff>
      <xdr:row>76</xdr:row>
      <xdr:rowOff>62992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3774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78994</xdr:rowOff>
    </xdr:from>
    <xdr:to>
      <xdr:col>69</xdr:col>
      <xdr:colOff>92075</xdr:colOff>
      <xdr:row>76</xdr:row>
      <xdr:rowOff>90424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3774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73423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133875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99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140208</xdr:rowOff>
    </xdr:from>
    <xdr:to>
      <xdr:col>78</xdr:col>
      <xdr:colOff>120650</xdr:colOff>
      <xdr:row>77</xdr:row>
      <xdr:rowOff>70358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xdr:rowOff>
    </xdr:from>
    <xdr:to>
      <xdr:col>74</xdr:col>
      <xdr:colOff>31750</xdr:colOff>
      <xdr:row>76</xdr:row>
      <xdr:rowOff>113792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123969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28194</xdr:rowOff>
    </xdr:from>
    <xdr:to>
      <xdr:col>69</xdr:col>
      <xdr:colOff>142875</xdr:colOff>
      <xdr:row>75</xdr:row>
      <xdr:rowOff>129794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139971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65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39624</xdr:rowOff>
    </xdr:from>
    <xdr:to>
      <xdr:col>65</xdr:col>
      <xdr:colOff>53975</xdr:colOff>
      <xdr:row>76</xdr:row>
      <xdr:rowOff>141224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151401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149054</xdr:rowOff>
    </xdr:from>
    <xdr:to>
      <xdr:col>29</xdr:col>
      <xdr:colOff>127000</xdr:colOff>
      <xdr:row>16</xdr:row>
      <xdr:rowOff>13453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768429"/>
          <a:ext cx="647700" cy="35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13453</xdr:rowOff>
    </xdr:from>
    <xdr:to>
      <xdr:col>26</xdr:col>
      <xdr:colOff>50800</xdr:colOff>
      <xdr:row>16</xdr:row>
      <xdr:rowOff>47505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04278"/>
          <a:ext cx="698500" cy="340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47505</xdr:rowOff>
    </xdr:from>
    <xdr:to>
      <xdr:col>22</xdr:col>
      <xdr:colOff>114300</xdr:colOff>
      <xdr:row>16</xdr:row>
      <xdr:rowOff>73442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38330"/>
          <a:ext cx="698500" cy="25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73442</xdr:rowOff>
    </xdr:from>
    <xdr:to>
      <xdr:col>18</xdr:col>
      <xdr:colOff>177800</xdr:colOff>
      <xdr:row>16</xdr:row>
      <xdr:rowOff>78179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864267"/>
          <a:ext cx="698500" cy="4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98254</xdr:rowOff>
    </xdr:from>
    <xdr:to>
      <xdr:col>29</xdr:col>
      <xdr:colOff>177800</xdr:colOff>
      <xdr:row>16</xdr:row>
      <xdr:rowOff>28404</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176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114781</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562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134103</xdr:rowOff>
    </xdr:from>
    <xdr:to>
      <xdr:col>26</xdr:col>
      <xdr:colOff>101600</xdr:colOff>
      <xdr:row>16</xdr:row>
      <xdr:rowOff>64253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753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74430</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22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168155</xdr:rowOff>
    </xdr:from>
    <xdr:to>
      <xdr:col>22</xdr:col>
      <xdr:colOff>165100</xdr:colOff>
      <xdr:row>16</xdr:row>
      <xdr:rowOff>98305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787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108482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56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22642</xdr:rowOff>
    </xdr:from>
    <xdr:to>
      <xdr:col>19</xdr:col>
      <xdr:colOff>38100</xdr:colOff>
      <xdr:row>16</xdr:row>
      <xdr:rowOff>124242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13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134419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582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27379</xdr:rowOff>
    </xdr:from>
    <xdr:to>
      <xdr:col>15</xdr:col>
      <xdr:colOff>101600</xdr:colOff>
      <xdr:row>16</xdr:row>
      <xdr:rowOff>128979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18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139156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58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216364</xdr:rowOff>
    </xdr:from>
    <xdr:to>
      <xdr:col>29</xdr:col>
      <xdr:colOff>127000</xdr:colOff>
      <xdr:row>35</xdr:row>
      <xdr:rowOff>283991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26714"/>
          <a:ext cx="647700" cy="67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27036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80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283991</xdr:rowOff>
    </xdr:from>
    <xdr:to>
      <xdr:col>26</xdr:col>
      <xdr:colOff>50800</xdr:colOff>
      <xdr:row>35</xdr:row>
      <xdr:rowOff>284029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94341"/>
          <a:ext cx="698500" cy="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218269</xdr:rowOff>
    </xdr:from>
    <xdr:to>
      <xdr:col>22</xdr:col>
      <xdr:colOff>114300</xdr:colOff>
      <xdr:row>35</xdr:row>
      <xdr:rowOff>284029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828619"/>
          <a:ext cx="698500" cy="65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218269</xdr:rowOff>
    </xdr:from>
    <xdr:to>
      <xdr:col>18</xdr:col>
      <xdr:colOff>177800</xdr:colOff>
      <xdr:row>35</xdr:row>
      <xdr:rowOff>274218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828619"/>
          <a:ext cx="698500" cy="559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1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32466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165564</xdr:rowOff>
    </xdr:from>
    <xdr:to>
      <xdr:col>29</xdr:col>
      <xdr:colOff>177800</xdr:colOff>
      <xdr:row>35</xdr:row>
      <xdr:rowOff>267164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75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10641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2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233191</xdr:rowOff>
    </xdr:from>
    <xdr:to>
      <xdr:col>26</xdr:col>
      <xdr:colOff>101600</xdr:colOff>
      <xdr:row>35</xdr:row>
      <xdr:rowOff>334791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43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2068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61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233229</xdr:rowOff>
    </xdr:from>
    <xdr:to>
      <xdr:col>22</xdr:col>
      <xdr:colOff>165100</xdr:colOff>
      <xdr:row>35</xdr:row>
      <xdr:rowOff>334829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43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612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167469</xdr:rowOff>
    </xdr:from>
    <xdr:to>
      <xdr:col>19</xdr:col>
      <xdr:colOff>38100</xdr:colOff>
      <xdr:row>35</xdr:row>
      <xdr:rowOff>269069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77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279246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54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223418</xdr:rowOff>
    </xdr:from>
    <xdr:to>
      <xdr:col>15</xdr:col>
      <xdr:colOff>101600</xdr:colOff>
      <xdr:row>35</xdr:row>
      <xdr:rowOff>325018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33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335195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60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44232</xdr:rowOff>
    </xdr:from>
    <xdr:to>
      <xdr:col>24</xdr:col>
      <xdr:colOff>63500</xdr:colOff>
      <xdr:row>35</xdr:row>
      <xdr:rowOff>94657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044982"/>
          <a:ext cx="838200" cy="5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30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94657</xdr:rowOff>
    </xdr:from>
    <xdr:to>
      <xdr:col>19</xdr:col>
      <xdr:colOff>177800</xdr:colOff>
      <xdr:row>35</xdr:row>
      <xdr:rowOff>116040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095407"/>
          <a:ext cx="889000" cy="2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16880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618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116040</xdr:rowOff>
    </xdr:from>
    <xdr:to>
      <xdr:col>15</xdr:col>
      <xdr:colOff>50800</xdr:colOff>
      <xdr:row>35</xdr:row>
      <xdr:rowOff>131754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116790"/>
          <a:ext cx="889000" cy="1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27290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199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131754</xdr:rowOff>
    </xdr:from>
    <xdr:to>
      <xdr:col>10</xdr:col>
      <xdr:colOff>114300</xdr:colOff>
      <xdr:row>35</xdr:row>
      <xdr:rowOff>142649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132504"/>
          <a:ext cx="889000" cy="1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20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42222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6214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164882</xdr:rowOff>
    </xdr:from>
    <xdr:to>
      <xdr:col>24</xdr:col>
      <xdr:colOff>114300</xdr:colOff>
      <xdr:row>35</xdr:row>
      <xdr:rowOff>95032</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599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16309</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845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43857</xdr:rowOff>
    </xdr:from>
    <xdr:to>
      <xdr:col>20</xdr:col>
      <xdr:colOff>38100</xdr:colOff>
      <xdr:row>35</xdr:row>
      <xdr:rowOff>145457</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0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161984</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581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65240</xdr:rowOff>
    </xdr:from>
    <xdr:to>
      <xdr:col>15</xdr:col>
      <xdr:colOff>101600</xdr:colOff>
      <xdr:row>35</xdr:row>
      <xdr:rowOff>166840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06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11917</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84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80954</xdr:rowOff>
    </xdr:from>
    <xdr:to>
      <xdr:col>10</xdr:col>
      <xdr:colOff>165100</xdr:colOff>
      <xdr:row>36</xdr:row>
      <xdr:rowOff>11104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08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27631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856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91849</xdr:rowOff>
    </xdr:from>
    <xdr:to>
      <xdr:col>6</xdr:col>
      <xdr:colOff>38100</xdr:colOff>
      <xdr:row>36</xdr:row>
      <xdr:rowOff>21999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0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38526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867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58299</xdr:rowOff>
    </xdr:from>
    <xdr:to>
      <xdr:col>24</xdr:col>
      <xdr:colOff>63500</xdr:colOff>
      <xdr:row>57</xdr:row>
      <xdr:rowOff>69526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30949"/>
          <a:ext cx="838200" cy="1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76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65905</xdr:rowOff>
    </xdr:from>
    <xdr:to>
      <xdr:col>19</xdr:col>
      <xdr:colOff>177800</xdr:colOff>
      <xdr:row>57</xdr:row>
      <xdr:rowOff>69526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38555"/>
          <a:ext cx="889000" cy="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91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65905</xdr:rowOff>
    </xdr:from>
    <xdr:to>
      <xdr:col>15</xdr:col>
      <xdr:colOff>50800</xdr:colOff>
      <xdr:row>57</xdr:row>
      <xdr:rowOff>90646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38555"/>
          <a:ext cx="889000" cy="2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1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90646</xdr:rowOff>
    </xdr:from>
    <xdr:to>
      <xdr:col>10</xdr:col>
      <xdr:colOff>114300</xdr:colOff>
      <xdr:row>57</xdr:row>
      <xdr:rowOff>126643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63296"/>
          <a:ext cx="889000" cy="3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4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7499</xdr:rowOff>
    </xdr:from>
    <xdr:to>
      <xdr:col>24</xdr:col>
      <xdr:colOff>114300</xdr:colOff>
      <xdr:row>57</xdr:row>
      <xdr:rowOff>109099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8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30376</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3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18726</xdr:rowOff>
    </xdr:from>
    <xdr:to>
      <xdr:col>20</xdr:col>
      <xdr:colOff>38100</xdr:colOff>
      <xdr:row>57</xdr:row>
      <xdr:rowOff>120326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136853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566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15105</xdr:rowOff>
    </xdr:from>
    <xdr:to>
      <xdr:col>15</xdr:col>
      <xdr:colOff>101600</xdr:colOff>
      <xdr:row>57</xdr:row>
      <xdr:rowOff>116705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8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133232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56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39846</xdr:rowOff>
    </xdr:from>
    <xdr:to>
      <xdr:col>10</xdr:col>
      <xdr:colOff>165100</xdr:colOff>
      <xdr:row>57</xdr:row>
      <xdr:rowOff>141446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1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157973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87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75843</xdr:rowOff>
    </xdr:from>
    <xdr:to>
      <xdr:col>6</xdr:col>
      <xdr:colOff>38100</xdr:colOff>
      <xdr:row>58</xdr:row>
      <xdr:rowOff>5993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4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22520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62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144775</xdr:rowOff>
    </xdr:from>
    <xdr:to>
      <xdr:col>24</xdr:col>
      <xdr:colOff>63500</xdr:colOff>
      <xdr:row>74</xdr:row>
      <xdr:rowOff>165440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317725"/>
          <a:ext cx="838200" cy="53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30635</xdr:rowOff>
    </xdr:from>
    <xdr:to>
      <xdr:col>19</xdr:col>
      <xdr:colOff>177800</xdr:colOff>
      <xdr:row>74</xdr:row>
      <xdr:rowOff>165440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2717935"/>
          <a:ext cx="889000" cy="13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53838</xdr:rowOff>
    </xdr:from>
    <xdr:to>
      <xdr:col>15</xdr:col>
      <xdr:colOff>50800</xdr:colOff>
      <xdr:row>74</xdr:row>
      <xdr:rowOff>30635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2569688"/>
          <a:ext cx="889000" cy="14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9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53838</xdr:rowOff>
    </xdr:from>
    <xdr:to>
      <xdr:col>10</xdr:col>
      <xdr:colOff>114300</xdr:colOff>
      <xdr:row>74</xdr:row>
      <xdr:rowOff>105204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2569688"/>
          <a:ext cx="889000" cy="2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93975</xdr:rowOff>
    </xdr:from>
    <xdr:to>
      <xdr:col>24</xdr:col>
      <xdr:colOff>114300</xdr:colOff>
      <xdr:row>72</xdr:row>
      <xdr:rowOff>24125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26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47002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21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114640</xdr:rowOff>
    </xdr:from>
    <xdr:to>
      <xdr:col>20</xdr:col>
      <xdr:colOff>38100</xdr:colOff>
      <xdr:row>75</xdr:row>
      <xdr:rowOff>44790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80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73</xdr:row>
      <xdr:rowOff>61317</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257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151285</xdr:rowOff>
    </xdr:from>
    <xdr:to>
      <xdr:col>15</xdr:col>
      <xdr:colOff>101600</xdr:colOff>
      <xdr:row>74</xdr:row>
      <xdr:rowOff>81435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66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97962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44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3038</xdr:rowOff>
    </xdr:from>
    <xdr:to>
      <xdr:col>10</xdr:col>
      <xdr:colOff>165100</xdr:colOff>
      <xdr:row>73</xdr:row>
      <xdr:rowOff>104638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51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121165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29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54404</xdr:rowOff>
    </xdr:from>
    <xdr:to>
      <xdr:col>6</xdr:col>
      <xdr:colOff>38100</xdr:colOff>
      <xdr:row>74</xdr:row>
      <xdr:rowOff>156004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74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1081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251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144729</xdr:rowOff>
    </xdr:from>
    <xdr:to>
      <xdr:col>24</xdr:col>
      <xdr:colOff>63500</xdr:colOff>
      <xdr:row>97</xdr:row>
      <xdr:rowOff>108196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03929"/>
          <a:ext cx="838200" cy="13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108196</xdr:rowOff>
    </xdr:from>
    <xdr:to>
      <xdr:col>19</xdr:col>
      <xdr:colOff>177800</xdr:colOff>
      <xdr:row>97</xdr:row>
      <xdr:rowOff>163855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38846"/>
          <a:ext cx="889000" cy="5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134538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07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28970</xdr:rowOff>
    </xdr:from>
    <xdr:to>
      <xdr:col>15</xdr:col>
      <xdr:colOff>50800</xdr:colOff>
      <xdr:row>97</xdr:row>
      <xdr:rowOff>163855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659620"/>
          <a:ext cx="889000" cy="13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28970</xdr:rowOff>
    </xdr:from>
    <xdr:to>
      <xdr:col>10</xdr:col>
      <xdr:colOff>114300</xdr:colOff>
      <xdr:row>98</xdr:row>
      <xdr:rowOff>108992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59620"/>
          <a:ext cx="889000" cy="25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7590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93929</xdr:rowOff>
    </xdr:from>
    <xdr:to>
      <xdr:col>24</xdr:col>
      <xdr:colOff>114300</xdr:colOff>
      <xdr:row>97</xdr:row>
      <xdr:rowOff>24079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55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72356</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3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57396</xdr:rowOff>
    </xdr:from>
    <xdr:to>
      <xdr:col>20</xdr:col>
      <xdr:colOff>38100</xdr:colOff>
      <xdr:row>97</xdr:row>
      <xdr:rowOff>158996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8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150123</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78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113055</xdr:rowOff>
    </xdr:from>
    <xdr:to>
      <xdr:col>15</xdr:col>
      <xdr:colOff>101600</xdr:colOff>
      <xdr:row>98</xdr:row>
      <xdr:rowOff>43205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74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34332</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83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149620</xdr:rowOff>
    </xdr:from>
    <xdr:to>
      <xdr:col>10</xdr:col>
      <xdr:colOff>165100</xdr:colOff>
      <xdr:row>97</xdr:row>
      <xdr:rowOff>79770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70897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70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58192</xdr:rowOff>
    </xdr:from>
    <xdr:to>
      <xdr:col>6</xdr:col>
      <xdr:colOff>38100</xdr:colOff>
      <xdr:row>98</xdr:row>
      <xdr:rowOff>159792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86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150919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95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156522</xdr:rowOff>
    </xdr:from>
    <xdr:to>
      <xdr:col>55</xdr:col>
      <xdr:colOff>0</xdr:colOff>
      <xdr:row>37</xdr:row>
      <xdr:rowOff>31373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328722"/>
          <a:ext cx="838200" cy="4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171350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156522</xdr:rowOff>
    </xdr:from>
    <xdr:to>
      <xdr:col>50</xdr:col>
      <xdr:colOff>114300</xdr:colOff>
      <xdr:row>36</xdr:row>
      <xdr:rowOff>171403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328722"/>
          <a:ext cx="889000" cy="1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171403</xdr:rowOff>
    </xdr:from>
    <xdr:to>
      <xdr:col>45</xdr:col>
      <xdr:colOff>177800</xdr:colOff>
      <xdr:row>37</xdr:row>
      <xdr:rowOff>47414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343603"/>
          <a:ext cx="889000" cy="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135471</xdr:rowOff>
    </xdr:from>
    <xdr:to>
      <xdr:col>41</xdr:col>
      <xdr:colOff>50800</xdr:colOff>
      <xdr:row>37</xdr:row>
      <xdr:rowOff>47414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36221"/>
          <a:ext cx="889000" cy="25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152023</xdr:rowOff>
    </xdr:from>
    <xdr:to>
      <xdr:col>55</xdr:col>
      <xdr:colOff>50800</xdr:colOff>
      <xdr:row>37</xdr:row>
      <xdr:rowOff>82173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2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130450</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02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105722</xdr:rowOff>
    </xdr:from>
    <xdr:to>
      <xdr:col>50</xdr:col>
      <xdr:colOff>165100</xdr:colOff>
      <xdr:row>37</xdr:row>
      <xdr:rowOff>35872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7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52399</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605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120603</xdr:rowOff>
    </xdr:from>
    <xdr:to>
      <xdr:col>46</xdr:col>
      <xdr:colOff>38100</xdr:colOff>
      <xdr:row>37</xdr:row>
      <xdr:rowOff>50753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67280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6068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168064</xdr:rowOff>
    </xdr:from>
    <xdr:to>
      <xdr:col>41</xdr:col>
      <xdr:colOff>101600</xdr:colOff>
      <xdr:row>37</xdr:row>
      <xdr:rowOff>98214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4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114741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61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84671</xdr:rowOff>
    </xdr:from>
    <xdr:to>
      <xdr:col>36</xdr:col>
      <xdr:colOff>165100</xdr:colOff>
      <xdr:row>36</xdr:row>
      <xdr:rowOff>14821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0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5948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17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17986</xdr:rowOff>
    </xdr:from>
    <xdr:to>
      <xdr:col>55</xdr:col>
      <xdr:colOff>0</xdr:colOff>
      <xdr:row>57</xdr:row>
      <xdr:rowOff>152769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90636"/>
          <a:ext cx="838200" cy="13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17986</xdr:rowOff>
    </xdr:from>
    <xdr:to>
      <xdr:col>50</xdr:col>
      <xdr:colOff>114300</xdr:colOff>
      <xdr:row>57</xdr:row>
      <xdr:rowOff>115935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90636"/>
          <a:ext cx="889000" cy="97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123092</xdr:rowOff>
    </xdr:from>
    <xdr:to>
      <xdr:col>45</xdr:col>
      <xdr:colOff>177800</xdr:colOff>
      <xdr:row>57</xdr:row>
      <xdr:rowOff>115935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24292"/>
          <a:ext cx="889000" cy="16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123092</xdr:rowOff>
    </xdr:from>
    <xdr:to>
      <xdr:col>41</xdr:col>
      <xdr:colOff>50800</xdr:colOff>
      <xdr:row>57</xdr:row>
      <xdr:rowOff>67938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24292"/>
          <a:ext cx="889000" cy="11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129602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110480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54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101969</xdr:rowOff>
    </xdr:from>
    <xdr:to>
      <xdr:col>55</xdr:col>
      <xdr:colOff>50800</xdr:colOff>
      <xdr:row>58</xdr:row>
      <xdr:rowOff>32119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7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80396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5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138636</xdr:rowOff>
    </xdr:from>
    <xdr:to>
      <xdr:col>50</xdr:col>
      <xdr:colOff>165100</xdr:colOff>
      <xdr:row>57</xdr:row>
      <xdr:rowOff>68786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3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85313</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515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65135</xdr:rowOff>
    </xdr:from>
    <xdr:to>
      <xdr:col>46</xdr:col>
      <xdr:colOff>38100</xdr:colOff>
      <xdr:row>57</xdr:row>
      <xdr:rowOff>166735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3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157862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3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72292</xdr:rowOff>
    </xdr:from>
    <xdr:to>
      <xdr:col>41</xdr:col>
      <xdr:colOff>101600</xdr:colOff>
      <xdr:row>57</xdr:row>
      <xdr:rowOff>2442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7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18969</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44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17138</xdr:rowOff>
    </xdr:from>
    <xdr:to>
      <xdr:col>36</xdr:col>
      <xdr:colOff>165100</xdr:colOff>
      <xdr:row>57</xdr:row>
      <xdr:rowOff>118738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109865</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88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132356</xdr:rowOff>
    </xdr:from>
    <xdr:to>
      <xdr:col>55</xdr:col>
      <xdr:colOff>0</xdr:colOff>
      <xdr:row>77</xdr:row>
      <xdr:rowOff>135643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334006"/>
          <a:ext cx="838200" cy="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156257</xdr:rowOff>
    </xdr:from>
    <xdr:to>
      <xdr:col>50</xdr:col>
      <xdr:colOff>114300</xdr:colOff>
      <xdr:row>77</xdr:row>
      <xdr:rowOff>135643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186457"/>
          <a:ext cx="889000" cy="15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14547</xdr:rowOff>
    </xdr:from>
    <xdr:to>
      <xdr:col>45</xdr:col>
      <xdr:colOff>177800</xdr:colOff>
      <xdr:row>76</xdr:row>
      <xdr:rowOff>156257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2701847"/>
          <a:ext cx="889000" cy="48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89826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9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14547</xdr:rowOff>
    </xdr:from>
    <xdr:to>
      <xdr:col>41</xdr:col>
      <xdr:colOff>50800</xdr:colOff>
      <xdr:row>75</xdr:row>
      <xdr:rowOff>85505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2701847"/>
          <a:ext cx="889000" cy="242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48051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4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81556</xdr:rowOff>
    </xdr:from>
    <xdr:to>
      <xdr:col>55</xdr:col>
      <xdr:colOff>50800</xdr:colOff>
      <xdr:row>78</xdr:row>
      <xdr:rowOff>11706</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8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167933</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19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84843</xdr:rowOff>
    </xdr:from>
    <xdr:to>
      <xdr:col>50</xdr:col>
      <xdr:colOff>165100</xdr:colOff>
      <xdr:row>78</xdr:row>
      <xdr:rowOff>14993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28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6120</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37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105457</xdr:rowOff>
    </xdr:from>
    <xdr:to>
      <xdr:col>46</xdr:col>
      <xdr:colOff>38100</xdr:colOff>
      <xdr:row>77</xdr:row>
      <xdr:rowOff>35607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13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52133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291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135197</xdr:rowOff>
    </xdr:from>
    <xdr:to>
      <xdr:col>41</xdr:col>
      <xdr:colOff>101600</xdr:colOff>
      <xdr:row>74</xdr:row>
      <xdr:rowOff>65347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2651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81874</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61795" y="1242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34705</xdr:rowOff>
    </xdr:from>
    <xdr:to>
      <xdr:col>36</xdr:col>
      <xdr:colOff>165100</xdr:colOff>
      <xdr:row>75</xdr:row>
      <xdr:rowOff>136305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89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152832</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66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59834</xdr:rowOff>
    </xdr:from>
    <xdr:to>
      <xdr:col>55</xdr:col>
      <xdr:colOff>0</xdr:colOff>
      <xdr:row>98</xdr:row>
      <xdr:rowOff>15193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690484"/>
          <a:ext cx="838200" cy="12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59834</xdr:rowOff>
    </xdr:from>
    <xdr:to>
      <xdr:col>50</xdr:col>
      <xdr:colOff>114300</xdr:colOff>
      <xdr:row>98</xdr:row>
      <xdr:rowOff>41974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690484"/>
          <a:ext cx="889000" cy="15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41974</xdr:rowOff>
    </xdr:from>
    <xdr:to>
      <xdr:col>45</xdr:col>
      <xdr:colOff>177800</xdr:colOff>
      <xdr:row>98</xdr:row>
      <xdr:rowOff>66297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844074"/>
          <a:ext cx="8890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66297</xdr:rowOff>
    </xdr:from>
    <xdr:to>
      <xdr:col>41</xdr:col>
      <xdr:colOff>50800</xdr:colOff>
      <xdr:row>98</xdr:row>
      <xdr:rowOff>82589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68397"/>
          <a:ext cx="889000" cy="1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135843</xdr:rowOff>
    </xdr:from>
    <xdr:to>
      <xdr:col>55</xdr:col>
      <xdr:colOff>50800</xdr:colOff>
      <xdr:row>98</xdr:row>
      <xdr:rowOff>65993</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76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77061</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9034</xdr:rowOff>
    </xdr:from>
    <xdr:to>
      <xdr:col>50</xdr:col>
      <xdr:colOff>165100</xdr:colOff>
      <xdr:row>97</xdr:row>
      <xdr:rowOff>110634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63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127161</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641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162624</xdr:rowOff>
    </xdr:from>
    <xdr:to>
      <xdr:col>46</xdr:col>
      <xdr:colOff>38100</xdr:colOff>
      <xdr:row>98</xdr:row>
      <xdr:rowOff>92774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79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83901</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88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15497</xdr:rowOff>
    </xdr:from>
    <xdr:to>
      <xdr:col>41</xdr:col>
      <xdr:colOff>101600</xdr:colOff>
      <xdr:row>98</xdr:row>
      <xdr:rowOff>117097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1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108224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1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31789</xdr:rowOff>
    </xdr:from>
    <xdr:to>
      <xdr:col>36</xdr:col>
      <xdr:colOff>165100</xdr:colOff>
      <xdr:row>98</xdr:row>
      <xdr:rowOff>133389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3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124516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2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113388</xdr:rowOff>
    </xdr:from>
    <xdr:to>
      <xdr:col>85</xdr:col>
      <xdr:colOff>127000</xdr:colOff>
      <xdr:row>38</xdr:row>
      <xdr:rowOff>137345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457038"/>
          <a:ext cx="838200" cy="19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98232</xdr:rowOff>
    </xdr:from>
    <xdr:to>
      <xdr:col>81</xdr:col>
      <xdr:colOff>50800</xdr:colOff>
      <xdr:row>37</xdr:row>
      <xdr:rowOff>113388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441882"/>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76951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59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98232</xdr:rowOff>
    </xdr:from>
    <xdr:to>
      <xdr:col>76</xdr:col>
      <xdr:colOff>114300</xdr:colOff>
      <xdr:row>38</xdr:row>
      <xdr:rowOff>119080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441882"/>
          <a:ext cx="889000" cy="19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25127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54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64857</xdr:rowOff>
    </xdr:from>
    <xdr:to>
      <xdr:col>71</xdr:col>
      <xdr:colOff>177800</xdr:colOff>
      <xdr:row>38</xdr:row>
      <xdr:rowOff>119080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79957"/>
          <a:ext cx="889000" cy="5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86545</xdr:rowOff>
    </xdr:from>
    <xdr:to>
      <xdr:col>85</xdr:col>
      <xdr:colOff>177800</xdr:colOff>
      <xdr:row>39</xdr:row>
      <xdr:rowOff>16695</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6222</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62588</xdr:rowOff>
    </xdr:from>
    <xdr:to>
      <xdr:col>81</xdr:col>
      <xdr:colOff>101600</xdr:colOff>
      <xdr:row>37</xdr:row>
      <xdr:rowOff>164188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9265</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18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47432</xdr:rowOff>
    </xdr:from>
    <xdr:to>
      <xdr:col>76</xdr:col>
      <xdr:colOff>165100</xdr:colOff>
      <xdr:row>37</xdr:row>
      <xdr:rowOff>149032</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39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165559</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16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68280</xdr:rowOff>
    </xdr:from>
    <xdr:to>
      <xdr:col>72</xdr:col>
      <xdr:colOff>38100</xdr:colOff>
      <xdr:row>38</xdr:row>
      <xdr:rowOff>169880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8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161007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67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14057</xdr:rowOff>
    </xdr:from>
    <xdr:to>
      <xdr:col>67</xdr:col>
      <xdr:colOff>101600</xdr:colOff>
      <xdr:row>38</xdr:row>
      <xdr:rowOff>115657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106784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2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97194</xdr:rowOff>
    </xdr:from>
    <xdr:to>
      <xdr:col>85</xdr:col>
      <xdr:colOff>127000</xdr:colOff>
      <xdr:row>76</xdr:row>
      <xdr:rowOff>110297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127394"/>
          <a:ext cx="838200" cy="1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110297</xdr:rowOff>
    </xdr:from>
    <xdr:to>
      <xdr:col>81</xdr:col>
      <xdr:colOff>50800</xdr:colOff>
      <xdr:row>76</xdr:row>
      <xdr:rowOff>117997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140497"/>
          <a:ext cx="889000" cy="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117997</xdr:rowOff>
    </xdr:from>
    <xdr:to>
      <xdr:col>76</xdr:col>
      <xdr:colOff>114300</xdr:colOff>
      <xdr:row>76</xdr:row>
      <xdr:rowOff>120067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148197"/>
          <a:ext cx="889000" cy="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2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120067</xdr:rowOff>
    </xdr:from>
    <xdr:to>
      <xdr:col>71</xdr:col>
      <xdr:colOff>177800</xdr:colOff>
      <xdr:row>76</xdr:row>
      <xdr:rowOff>141785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15026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28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88363</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29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46394</xdr:rowOff>
    </xdr:from>
    <xdr:to>
      <xdr:col>85</xdr:col>
      <xdr:colOff>177800</xdr:colOff>
      <xdr:row>76</xdr:row>
      <xdr:rowOff>147994</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07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69271</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292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59497</xdr:rowOff>
    </xdr:from>
    <xdr:to>
      <xdr:col>81</xdr:col>
      <xdr:colOff>101600</xdr:colOff>
      <xdr:row>76</xdr:row>
      <xdr:rowOff>161097</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08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6174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86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67197</xdr:rowOff>
    </xdr:from>
    <xdr:to>
      <xdr:col>76</xdr:col>
      <xdr:colOff>165100</xdr:colOff>
      <xdr:row>76</xdr:row>
      <xdr:rowOff>168797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09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13874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69267</xdr:rowOff>
    </xdr:from>
    <xdr:to>
      <xdr:col>72</xdr:col>
      <xdr:colOff>38100</xdr:colOff>
      <xdr:row>76</xdr:row>
      <xdr:rowOff>170867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09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15945</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7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90985</xdr:rowOff>
    </xdr:from>
    <xdr:to>
      <xdr:col>67</xdr:col>
      <xdr:colOff>101600</xdr:colOff>
      <xdr:row>77</xdr:row>
      <xdr:rowOff>21135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12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37662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9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16131</xdr:rowOff>
    </xdr:from>
    <xdr:to>
      <xdr:col>85</xdr:col>
      <xdr:colOff>127000</xdr:colOff>
      <xdr:row>99</xdr:row>
      <xdr:rowOff>39551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989681"/>
          <a:ext cx="838200" cy="2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85922</xdr:rowOff>
    </xdr:from>
    <xdr:to>
      <xdr:col>81</xdr:col>
      <xdr:colOff>50800</xdr:colOff>
      <xdr:row>99</xdr:row>
      <xdr:rowOff>39551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88022"/>
          <a:ext cx="889000" cy="12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69825</xdr:rowOff>
    </xdr:from>
    <xdr:to>
      <xdr:col>76</xdr:col>
      <xdr:colOff>114300</xdr:colOff>
      <xdr:row>98</xdr:row>
      <xdr:rowOff>85922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7192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122734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69825</xdr:rowOff>
    </xdr:from>
    <xdr:to>
      <xdr:col>71</xdr:col>
      <xdr:colOff>177800</xdr:colOff>
      <xdr:row>98</xdr:row>
      <xdr:rowOff>142123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71925"/>
          <a:ext cx="889000" cy="7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136781</xdr:rowOff>
    </xdr:from>
    <xdr:to>
      <xdr:col>85</xdr:col>
      <xdr:colOff>177800</xdr:colOff>
      <xdr:row>99</xdr:row>
      <xdr:rowOff>66931</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93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51708</xdr:rowOff>
    </xdr:from>
    <xdr:ext cx="469744"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85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160201</xdr:rowOff>
    </xdr:from>
    <xdr:to>
      <xdr:col>81</xdr:col>
      <xdr:colOff>101600</xdr:colOff>
      <xdr:row>99</xdr:row>
      <xdr:rowOff>90351</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962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81478</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428" y="1705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35122</xdr:rowOff>
    </xdr:from>
    <xdr:to>
      <xdr:col>76</xdr:col>
      <xdr:colOff>165100</xdr:colOff>
      <xdr:row>98</xdr:row>
      <xdr:rowOff>136722</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3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127849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2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19025</xdr:rowOff>
    </xdr:from>
    <xdr:to>
      <xdr:col>72</xdr:col>
      <xdr:colOff>38100</xdr:colOff>
      <xdr:row>98</xdr:row>
      <xdr:rowOff>120625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2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111752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91323</xdr:rowOff>
    </xdr:from>
    <xdr:to>
      <xdr:col>67</xdr:col>
      <xdr:colOff>101600</xdr:colOff>
      <xdr:row>99</xdr:row>
      <xdr:rowOff>21473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9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12600</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8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341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117526</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32626"/>
          <a:ext cx="889000" cy="2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117526</xdr:rowOff>
    </xdr:from>
    <xdr:to>
      <xdr:col>102</xdr:col>
      <xdr:colOff>114300</xdr:colOff>
      <xdr:row>38</xdr:row>
      <xdr:rowOff>118349</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8656300" y="6632626"/>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66726</xdr:rowOff>
    </xdr:from>
    <xdr:to>
      <xdr:col>102</xdr:col>
      <xdr:colOff>165100</xdr:colOff>
      <xdr:row>38</xdr:row>
      <xdr:rowOff>168326</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58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159453</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6017" y="6674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67549</xdr:rowOff>
    </xdr:from>
    <xdr:to>
      <xdr:col>98</xdr:col>
      <xdr:colOff>38100</xdr:colOff>
      <xdr:row>38</xdr:row>
      <xdr:rowOff>169149</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58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160276</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675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10960</xdr:rowOff>
    </xdr:from>
    <xdr:to>
      <xdr:col>116</xdr:col>
      <xdr:colOff>63500</xdr:colOff>
      <xdr:row>57</xdr:row>
      <xdr:rowOff>19304</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1323300" y="9783610"/>
          <a:ext cx="8382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56735</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10000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19304</xdr:rowOff>
    </xdr:from>
    <xdr:to>
      <xdr:col>111</xdr:col>
      <xdr:colOff>177800</xdr:colOff>
      <xdr:row>57</xdr:row>
      <xdr:rowOff>27953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9791954"/>
          <a:ext cx="8890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163796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10107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27953</xdr:rowOff>
    </xdr:from>
    <xdr:to>
      <xdr:col>107</xdr:col>
      <xdr:colOff>50800</xdr:colOff>
      <xdr:row>57</xdr:row>
      <xdr:rowOff>34430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9800603"/>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148365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34430</xdr:rowOff>
    </xdr:from>
    <xdr:to>
      <xdr:col>102</xdr:col>
      <xdr:colOff>114300</xdr:colOff>
      <xdr:row>57</xdr:row>
      <xdr:rowOff>41593</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9807080"/>
          <a:ext cx="8890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148556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151147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131610</xdr:rowOff>
    </xdr:from>
    <xdr:to>
      <xdr:col>116</xdr:col>
      <xdr:colOff>114300</xdr:colOff>
      <xdr:row>57</xdr:row>
      <xdr:rowOff>61760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973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154487</xdr:rowOff>
    </xdr:from>
    <xdr:ext cx="469744"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58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139954</xdr:rowOff>
    </xdr:from>
    <xdr:to>
      <xdr:col>112</xdr:col>
      <xdr:colOff>38100</xdr:colOff>
      <xdr:row>57</xdr:row>
      <xdr:rowOff>70104</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974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86631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516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148603</xdr:rowOff>
    </xdr:from>
    <xdr:to>
      <xdr:col>107</xdr:col>
      <xdr:colOff>101600</xdr:colOff>
      <xdr:row>57</xdr:row>
      <xdr:rowOff>78753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974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95280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52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155080</xdr:rowOff>
    </xdr:from>
    <xdr:to>
      <xdr:col>102</xdr:col>
      <xdr:colOff>165100</xdr:colOff>
      <xdr:row>57</xdr:row>
      <xdr:rowOff>85230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975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101757</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3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162243</xdr:rowOff>
    </xdr:from>
    <xdr:to>
      <xdr:col>98</xdr:col>
      <xdr:colOff>38100</xdr:colOff>
      <xdr:row>57</xdr:row>
      <xdr:rowOff>92393</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976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108920</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38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7893</xdr:rowOff>
    </xdr:from>
    <xdr:to>
      <xdr:col>116</xdr:col>
      <xdr:colOff>63500</xdr:colOff>
      <xdr:row>75</xdr:row>
      <xdr:rowOff>11208</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1323300" y="12866643"/>
          <a:ext cx="8382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34606</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379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7893</xdr:rowOff>
    </xdr:from>
    <xdr:to>
      <xdr:col>111</xdr:col>
      <xdr:colOff>177800</xdr:colOff>
      <xdr:row>75</xdr:row>
      <xdr:rowOff>63709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866643"/>
          <a:ext cx="889000" cy="5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17498</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1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63709</xdr:rowOff>
    </xdr:from>
    <xdr:to>
      <xdr:col>107</xdr:col>
      <xdr:colOff>50800</xdr:colOff>
      <xdr:row>75</xdr:row>
      <xdr:rowOff>89998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922459"/>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38182</xdr:rowOff>
    </xdr:from>
    <xdr:to>
      <xdr:col>102</xdr:col>
      <xdr:colOff>114300</xdr:colOff>
      <xdr:row>75</xdr:row>
      <xdr:rowOff>89998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656300" y="12382582"/>
          <a:ext cx="889000" cy="56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131583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24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131858</xdr:rowOff>
    </xdr:from>
    <xdr:to>
      <xdr:col>116</xdr:col>
      <xdr:colOff>114300</xdr:colOff>
      <xdr:row>75</xdr:row>
      <xdr:rowOff>62008</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81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110285</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797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128543</xdr:rowOff>
    </xdr:from>
    <xdr:to>
      <xdr:col>112</xdr:col>
      <xdr:colOff>38100</xdr:colOff>
      <xdr:row>75</xdr:row>
      <xdr:rowOff>58693</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8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49820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90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12909</xdr:rowOff>
    </xdr:from>
    <xdr:to>
      <xdr:col>107</xdr:col>
      <xdr:colOff>101600</xdr:colOff>
      <xdr:row>75</xdr:row>
      <xdr:rowOff>114509</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87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105636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6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39198</xdr:rowOff>
    </xdr:from>
    <xdr:to>
      <xdr:col>102</xdr:col>
      <xdr:colOff>165100</xdr:colOff>
      <xdr:row>75</xdr:row>
      <xdr:rowOff>140798</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89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131926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990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158832</xdr:rowOff>
    </xdr:from>
    <xdr:to>
      <xdr:col>98</xdr:col>
      <xdr:colOff>38100</xdr:colOff>
      <xdr:row>72</xdr:row>
      <xdr:rowOff>88982</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33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105509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10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710,535</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133,381</a:t>
          </a:r>
          <a:r>
            <a:rPr kumimoji="1" lang="ja-JP" altLang="en-US" sz="1300">
              <a:latin typeface="ＭＳ Ｐゴシック" panose="020B0600070205080204" pitchFamily="50" charset="-128"/>
              <a:ea typeface="ＭＳ Ｐゴシック" panose="020B0600070205080204" pitchFamily="50" charset="-128"/>
            </a:rPr>
            <a:t>円となっており、直営施設（こども園、図書館、児童クラブ等）の運営に係る職員等を多く雇用しているため、類似団体平均と比較してやや高い水準で推移している。</a:t>
          </a:r>
        </a:p>
        <a:p>
          <a:r>
            <a:rPr kumimoji="1" lang="ja-JP" altLang="en-US" sz="1300">
              <a:latin typeface="ＭＳ Ｐゴシック" panose="020B0600070205080204" pitchFamily="50" charset="-128"/>
              <a:ea typeface="ＭＳ Ｐゴシック" panose="020B0600070205080204" pitchFamily="50" charset="-128"/>
            </a:rPr>
            <a:t>維持補修費は、道路維持費の冬期間の除雪経費を含み、令和６年度は近年まれにみる豪雪に見舞われたことから、住民一人当たり</a:t>
          </a:r>
          <a:r>
            <a:rPr kumimoji="1" lang="en-US" altLang="ja-JP" sz="1300">
              <a:latin typeface="ＭＳ Ｐゴシック" panose="020B0600070205080204" pitchFamily="50" charset="-128"/>
              <a:ea typeface="ＭＳ Ｐゴシック" panose="020B0600070205080204" pitchFamily="50" charset="-128"/>
            </a:rPr>
            <a:t>52,278</a:t>
          </a:r>
          <a:r>
            <a:rPr kumimoji="1" lang="ja-JP" altLang="en-US" sz="1300">
              <a:latin typeface="ＭＳ Ｐゴシック" panose="020B0600070205080204" pitchFamily="50" charset="-128"/>
              <a:ea typeface="ＭＳ Ｐゴシック" panose="020B0600070205080204" pitchFamily="50" charset="-128"/>
            </a:rPr>
            <a:t>円と類似団体類似団体と比較しても非常に高いものとなった。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補助費は、住民一人当たり</a:t>
          </a:r>
          <a:r>
            <a:rPr kumimoji="1" lang="en-US" altLang="ja-JP" sz="1300">
              <a:latin typeface="ＭＳ Ｐゴシック" panose="020B0600070205080204" pitchFamily="50" charset="-128"/>
              <a:ea typeface="ＭＳ Ｐゴシック" panose="020B0600070205080204" pitchFamily="50" charset="-128"/>
            </a:rPr>
            <a:t>125,671</a:t>
          </a:r>
          <a:r>
            <a:rPr kumimoji="1" lang="ja-JP" altLang="en-US" sz="1300">
              <a:latin typeface="ＭＳ Ｐゴシック" panose="020B0600070205080204" pitchFamily="50" charset="-128"/>
              <a:ea typeface="ＭＳ Ｐゴシック" panose="020B0600070205080204" pitchFamily="50" charset="-128"/>
            </a:rPr>
            <a:t>円となり、令和２年度以来類似団体平均を下回った。引き続き、補助金適正化委員会においてその必要性、成果及び終期の設定等を精査しながら適正な執行に努める。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69,283</a:t>
          </a:r>
          <a:r>
            <a:rPr kumimoji="1" lang="ja-JP" altLang="en-US" sz="1300">
              <a:latin typeface="ＭＳ Ｐゴシック" panose="020B0600070205080204" pitchFamily="50" charset="-128"/>
              <a:ea typeface="ＭＳ Ｐゴシック" panose="020B0600070205080204" pitchFamily="50" charset="-128"/>
            </a:rPr>
            <a:t>円となっており、令和５年度と比較すると</a:t>
          </a:r>
          <a:r>
            <a:rPr kumimoji="1" lang="en-US" altLang="ja-JP" sz="1300">
              <a:latin typeface="ＭＳ Ｐゴシック" panose="020B0600070205080204" pitchFamily="50" charset="-128"/>
              <a:ea typeface="ＭＳ Ｐゴシック" panose="020B0600070205080204" pitchFamily="50" charset="-128"/>
            </a:rPr>
            <a:t>58,960</a:t>
          </a:r>
          <a:r>
            <a:rPr kumimoji="1" lang="ja-JP" altLang="en-US" sz="1300">
              <a:latin typeface="ＭＳ Ｐゴシック" panose="020B0600070205080204" pitchFamily="50" charset="-128"/>
              <a:ea typeface="ＭＳ Ｐゴシック" panose="020B0600070205080204" pitchFamily="50" charset="-128"/>
            </a:rPr>
            <a:t>円減少した。主な要因は大規模事業である統合小学校及び中学校整備事業が事業完了したことである。しかしながら、老朽化施設が多いため公共施設総合管理計画等を基に効率的な事業の実施に努める。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福島県猪苗代町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12,552
12,442
394.85
9,491,294
8,918,641
415,415
5,765,501
8,129,144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151892</xdr:rowOff>
    </xdr:from>
    <xdr:to>
      <xdr:col>24</xdr:col>
      <xdr:colOff>63500</xdr:colOff>
      <xdr:row>34</xdr:row>
      <xdr:rowOff>161608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81192"/>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151892</xdr:rowOff>
    </xdr:from>
    <xdr:to>
      <xdr:col>19</xdr:col>
      <xdr:colOff>177800</xdr:colOff>
      <xdr:row>35</xdr:row>
      <xdr:rowOff>63119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81192"/>
          <a:ext cx="8890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60452</xdr:rowOff>
    </xdr:from>
    <xdr:to>
      <xdr:col>15</xdr:col>
      <xdr:colOff>50800</xdr:colOff>
      <xdr:row>35</xdr:row>
      <xdr:rowOff>63119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61202"/>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42164</xdr:rowOff>
    </xdr:from>
    <xdr:to>
      <xdr:col>10</xdr:col>
      <xdr:colOff>114300</xdr:colOff>
      <xdr:row>35</xdr:row>
      <xdr:rowOff>60452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4291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110808</xdr:rowOff>
    </xdr:from>
    <xdr:to>
      <xdr:col>24</xdr:col>
      <xdr:colOff>114300</xdr:colOff>
      <xdr:row>35</xdr:row>
      <xdr:rowOff>40958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4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133685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9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101092</xdr:rowOff>
    </xdr:from>
    <xdr:to>
      <xdr:col>20</xdr:col>
      <xdr:colOff>38100</xdr:colOff>
      <xdr:row>35</xdr:row>
      <xdr:rowOff>31242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3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47769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0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12319</xdr:rowOff>
    </xdr:from>
    <xdr:to>
      <xdr:col>15</xdr:col>
      <xdr:colOff>101600</xdr:colOff>
      <xdr:row>35</xdr:row>
      <xdr:rowOff>113919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1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130446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8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9652</xdr:rowOff>
    </xdr:from>
    <xdr:to>
      <xdr:col>10</xdr:col>
      <xdr:colOff>165100</xdr:colOff>
      <xdr:row>35</xdr:row>
      <xdr:rowOff>111252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127779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8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162814</xdr:rowOff>
    </xdr:from>
    <xdr:to>
      <xdr:col>6</xdr:col>
      <xdr:colOff>38100</xdr:colOff>
      <xdr:row>35</xdr:row>
      <xdr:rowOff>92964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9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109491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6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53664</xdr:rowOff>
    </xdr:from>
    <xdr:to>
      <xdr:col>24</xdr:col>
      <xdr:colOff>63500</xdr:colOff>
      <xdr:row>58</xdr:row>
      <xdr:rowOff>60906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97764"/>
          <a:ext cx="8382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41061</xdr:rowOff>
    </xdr:from>
    <xdr:to>
      <xdr:col>19</xdr:col>
      <xdr:colOff>177800</xdr:colOff>
      <xdr:row>58</xdr:row>
      <xdr:rowOff>60906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85161"/>
          <a:ext cx="889000" cy="1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13908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1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41061</xdr:rowOff>
    </xdr:from>
    <xdr:to>
      <xdr:col>15</xdr:col>
      <xdr:colOff>50800</xdr:colOff>
      <xdr:row>58</xdr:row>
      <xdr:rowOff>43774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85161"/>
          <a:ext cx="889000" cy="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64495</xdr:rowOff>
    </xdr:from>
    <xdr:to>
      <xdr:col>10</xdr:col>
      <xdr:colOff>114300</xdr:colOff>
      <xdr:row>58</xdr:row>
      <xdr:rowOff>43774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37145"/>
          <a:ext cx="889000" cy="15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2864</xdr:rowOff>
    </xdr:from>
    <xdr:to>
      <xdr:col>24</xdr:col>
      <xdr:colOff>114300</xdr:colOff>
      <xdr:row>58</xdr:row>
      <xdr:rowOff>104464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4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89241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6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10106</xdr:rowOff>
    </xdr:from>
    <xdr:to>
      <xdr:col>20</xdr:col>
      <xdr:colOff>38100</xdr:colOff>
      <xdr:row>58</xdr:row>
      <xdr:rowOff>111706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5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102833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4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161711</xdr:rowOff>
    </xdr:from>
    <xdr:to>
      <xdr:col>15</xdr:col>
      <xdr:colOff>101600</xdr:colOff>
      <xdr:row>58</xdr:row>
      <xdr:rowOff>91861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82988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2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164424</xdr:rowOff>
    </xdr:from>
    <xdr:to>
      <xdr:col>10</xdr:col>
      <xdr:colOff>165100</xdr:colOff>
      <xdr:row>58</xdr:row>
      <xdr:rowOff>94574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85701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2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13695</xdr:rowOff>
    </xdr:from>
    <xdr:to>
      <xdr:col>6</xdr:col>
      <xdr:colOff>38100</xdr:colOff>
      <xdr:row>57</xdr:row>
      <xdr:rowOff>115295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8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106422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7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65953</xdr:rowOff>
    </xdr:from>
    <xdr:to>
      <xdr:col>24</xdr:col>
      <xdr:colOff>62865</xdr:colOff>
      <xdr:row>77</xdr:row>
      <xdr:rowOff>87807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410353"/>
          <a:ext cx="1270" cy="879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91634</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9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87807</xdr:rowOff>
    </xdr:from>
    <xdr:to>
      <xdr:col>24</xdr:col>
      <xdr:colOff>152400</xdr:colOff>
      <xdr:row>77</xdr:row>
      <xdr:rowOff>87807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8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12630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2185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65953</xdr:rowOff>
    </xdr:from>
    <xdr:to>
      <xdr:col>24</xdr:col>
      <xdr:colOff>152400</xdr:colOff>
      <xdr:row>72</xdr:row>
      <xdr:rowOff>65953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410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170566</xdr:rowOff>
    </xdr:from>
    <xdr:to>
      <xdr:col>24</xdr:col>
      <xdr:colOff>63500</xdr:colOff>
      <xdr:row>77</xdr:row>
      <xdr:rowOff>116356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00766"/>
          <a:ext cx="838200" cy="11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139909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27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117032</xdr:rowOff>
    </xdr:from>
    <xdr:to>
      <xdr:col>24</xdr:col>
      <xdr:colOff>114300</xdr:colOff>
      <xdr:row>76</xdr:row>
      <xdr:rowOff>47182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116356</xdr:rowOff>
    </xdr:from>
    <xdr:to>
      <xdr:col>19</xdr:col>
      <xdr:colOff>177800</xdr:colOff>
      <xdr:row>77</xdr:row>
      <xdr:rowOff>158463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18006"/>
          <a:ext cx="889000" cy="42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169706</xdr:rowOff>
    </xdr:from>
    <xdr:to>
      <xdr:col>20</xdr:col>
      <xdr:colOff>38100</xdr:colOff>
      <xdr:row>76</xdr:row>
      <xdr:rowOff>99856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116382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03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120168</xdr:rowOff>
    </xdr:from>
    <xdr:to>
      <xdr:col>15</xdr:col>
      <xdr:colOff>50800</xdr:colOff>
      <xdr:row>77</xdr:row>
      <xdr:rowOff>158463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21818"/>
          <a:ext cx="889000" cy="3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44647</xdr:rowOff>
    </xdr:from>
    <xdr:to>
      <xdr:col>15</xdr:col>
      <xdr:colOff>101600</xdr:colOff>
      <xdr:row>76</xdr:row>
      <xdr:rowOff>146247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162775</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120168</xdr:rowOff>
    </xdr:from>
    <xdr:to>
      <xdr:col>10</xdr:col>
      <xdr:colOff>114300</xdr:colOff>
      <xdr:row>78</xdr:row>
      <xdr:rowOff>49769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21818"/>
          <a:ext cx="889000" cy="10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14728</xdr:rowOff>
    </xdr:from>
    <xdr:to>
      <xdr:col>10</xdr:col>
      <xdr:colOff>165100</xdr:colOff>
      <xdr:row>76</xdr:row>
      <xdr:rowOff>116328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132856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131936</xdr:rowOff>
    </xdr:from>
    <xdr:to>
      <xdr:col>6</xdr:col>
      <xdr:colOff>38100</xdr:colOff>
      <xdr:row>77</xdr:row>
      <xdr:rowOff>62086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78613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119766</xdr:rowOff>
    </xdr:from>
    <xdr:to>
      <xdr:col>24</xdr:col>
      <xdr:colOff>114300</xdr:colOff>
      <xdr:row>77</xdr:row>
      <xdr:rowOff>49916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4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34693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64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65556</xdr:rowOff>
    </xdr:from>
    <xdr:to>
      <xdr:col>20</xdr:col>
      <xdr:colOff>38100</xdr:colOff>
      <xdr:row>77</xdr:row>
      <xdr:rowOff>167156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6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158283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59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107663</xdr:rowOff>
    </xdr:from>
    <xdr:to>
      <xdr:col>15</xdr:col>
      <xdr:colOff>101600</xdr:colOff>
      <xdr:row>78</xdr:row>
      <xdr:rowOff>37813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30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28940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40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69368</xdr:rowOff>
    </xdr:from>
    <xdr:to>
      <xdr:col>10</xdr:col>
      <xdr:colOff>165100</xdr:colOff>
      <xdr:row>77</xdr:row>
      <xdr:rowOff>170968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7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162095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6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170419</xdr:rowOff>
    </xdr:from>
    <xdr:to>
      <xdr:col>6</xdr:col>
      <xdr:colOff>38100</xdr:colOff>
      <xdr:row>78</xdr:row>
      <xdr:rowOff>100569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7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91696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64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110320</xdr:rowOff>
    </xdr:from>
    <xdr:to>
      <xdr:col>24</xdr:col>
      <xdr:colOff>63500</xdr:colOff>
      <xdr:row>97</xdr:row>
      <xdr:rowOff>111193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740970"/>
          <a:ext cx="838200" cy="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119815</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07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107747</xdr:rowOff>
    </xdr:from>
    <xdr:to>
      <xdr:col>19</xdr:col>
      <xdr:colOff>177800</xdr:colOff>
      <xdr:row>97</xdr:row>
      <xdr:rowOff>111193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738397"/>
          <a:ext cx="8890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64335</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5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107747</xdr:rowOff>
    </xdr:from>
    <xdr:to>
      <xdr:col>15</xdr:col>
      <xdr:colOff>50800</xdr:colOff>
      <xdr:row>97</xdr:row>
      <xdr:rowOff>117320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38397"/>
          <a:ext cx="889000" cy="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62140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117320</xdr:rowOff>
    </xdr:from>
    <xdr:to>
      <xdr:col>10</xdr:col>
      <xdr:colOff>114300</xdr:colOff>
      <xdr:row>97</xdr:row>
      <xdr:rowOff>144684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747970"/>
          <a:ext cx="889000" cy="27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67718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99741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3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59520</xdr:rowOff>
    </xdr:from>
    <xdr:to>
      <xdr:col>24</xdr:col>
      <xdr:colOff>114300</xdr:colOff>
      <xdr:row>97</xdr:row>
      <xdr:rowOff>161120</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145897</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0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60393</xdr:rowOff>
    </xdr:from>
    <xdr:to>
      <xdr:col>20</xdr:col>
      <xdr:colOff>38100</xdr:colOff>
      <xdr:row>97</xdr:row>
      <xdr:rowOff>161993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9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153120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8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56947</xdr:rowOff>
    </xdr:from>
    <xdr:to>
      <xdr:col>15</xdr:col>
      <xdr:colOff>101600</xdr:colOff>
      <xdr:row>97</xdr:row>
      <xdr:rowOff>158547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149674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8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66520</xdr:rowOff>
    </xdr:from>
    <xdr:to>
      <xdr:col>10</xdr:col>
      <xdr:colOff>165100</xdr:colOff>
      <xdr:row>97</xdr:row>
      <xdr:rowOff>168120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159247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78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93884</xdr:rowOff>
    </xdr:from>
    <xdr:to>
      <xdr:col>6</xdr:col>
      <xdr:colOff>38100</xdr:colOff>
      <xdr:row>98</xdr:row>
      <xdr:rowOff>24034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2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15161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1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95122</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38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133169</xdr:rowOff>
    </xdr:from>
    <xdr:to>
      <xdr:col>50</xdr:col>
      <xdr:colOff>114300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305369"/>
          <a:ext cx="889000" cy="48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15656</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59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57404</xdr:rowOff>
    </xdr:from>
    <xdr:to>
      <xdr:col>45</xdr:col>
      <xdr:colOff>177800</xdr:colOff>
      <xdr:row>36</xdr:row>
      <xdr:rowOff>133169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229604"/>
          <a:ext cx="889000" cy="7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72100</xdr:rowOff>
    </xdr:from>
    <xdr:to>
      <xdr:col>41</xdr:col>
      <xdr:colOff>50800</xdr:colOff>
      <xdr:row>36</xdr:row>
      <xdr:rowOff>57404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072850"/>
          <a:ext cx="889000" cy="15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141785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82369</xdr:rowOff>
    </xdr:from>
    <xdr:to>
      <xdr:col>46</xdr:col>
      <xdr:colOff>38100</xdr:colOff>
      <xdr:row>37</xdr:row>
      <xdr:rowOff>12519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5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29046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02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6604</xdr:rowOff>
    </xdr:from>
    <xdr:to>
      <xdr:col>41</xdr:col>
      <xdr:colOff>101600</xdr:colOff>
      <xdr:row>36</xdr:row>
      <xdr:rowOff>108204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17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124731</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95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21300</xdr:rowOff>
    </xdr:from>
    <xdr:to>
      <xdr:col>36</xdr:col>
      <xdr:colOff>165100</xdr:colOff>
      <xdr:row>35</xdr:row>
      <xdr:rowOff>122900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02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139427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79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151054</xdr:rowOff>
    </xdr:from>
    <xdr:to>
      <xdr:col>55</xdr:col>
      <xdr:colOff>0</xdr:colOff>
      <xdr:row>55</xdr:row>
      <xdr:rowOff>165621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580804"/>
          <a:ext cx="838200" cy="1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132728</xdr:rowOff>
    </xdr:from>
    <xdr:to>
      <xdr:col>50</xdr:col>
      <xdr:colOff>114300</xdr:colOff>
      <xdr:row>55</xdr:row>
      <xdr:rowOff>165621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562478"/>
          <a:ext cx="889000" cy="3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38714</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8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132728</xdr:rowOff>
    </xdr:from>
    <xdr:to>
      <xdr:col>45</xdr:col>
      <xdr:colOff>177800</xdr:colOff>
      <xdr:row>56</xdr:row>
      <xdr:rowOff>15672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562478"/>
          <a:ext cx="889000" cy="5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31983</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8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15672</xdr:rowOff>
    </xdr:from>
    <xdr:to>
      <xdr:col>41</xdr:col>
      <xdr:colOff>50800</xdr:colOff>
      <xdr:row>56</xdr:row>
      <xdr:rowOff>85484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616872"/>
          <a:ext cx="889000" cy="6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45267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8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8488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78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100254</xdr:rowOff>
    </xdr:from>
    <xdr:to>
      <xdr:col>55</xdr:col>
      <xdr:colOff>50800</xdr:colOff>
      <xdr:row>56</xdr:row>
      <xdr:rowOff>30404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53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123131</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38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114821</xdr:rowOff>
    </xdr:from>
    <xdr:to>
      <xdr:col>50</xdr:col>
      <xdr:colOff>165100</xdr:colOff>
      <xdr:row>56</xdr:row>
      <xdr:rowOff>44971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54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61498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31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81928</xdr:rowOff>
    </xdr:from>
    <xdr:to>
      <xdr:col>46</xdr:col>
      <xdr:colOff>38100</xdr:colOff>
      <xdr:row>56</xdr:row>
      <xdr:rowOff>12078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51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28605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286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136322</xdr:rowOff>
    </xdr:from>
    <xdr:to>
      <xdr:col>41</xdr:col>
      <xdr:colOff>101600</xdr:colOff>
      <xdr:row>56</xdr:row>
      <xdr:rowOff>66472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56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82999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34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34684</xdr:rowOff>
    </xdr:from>
    <xdr:to>
      <xdr:col>36</xdr:col>
      <xdr:colOff>165100</xdr:colOff>
      <xdr:row>56</xdr:row>
      <xdr:rowOff>136284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63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152811</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411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50995</xdr:rowOff>
    </xdr:from>
    <xdr:to>
      <xdr:col>55</xdr:col>
      <xdr:colOff>0</xdr:colOff>
      <xdr:row>78</xdr:row>
      <xdr:rowOff>68864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24095"/>
          <a:ext cx="838200" cy="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71896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444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42751</xdr:rowOff>
    </xdr:from>
    <xdr:to>
      <xdr:col>50</xdr:col>
      <xdr:colOff>114300</xdr:colOff>
      <xdr:row>78</xdr:row>
      <xdr:rowOff>50995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15851"/>
          <a:ext cx="889000" cy="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55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42751</xdr:rowOff>
    </xdr:from>
    <xdr:to>
      <xdr:col>45</xdr:col>
      <xdr:colOff>177800</xdr:colOff>
      <xdr:row>78</xdr:row>
      <xdr:rowOff>74808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15851"/>
          <a:ext cx="889000" cy="3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153585</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52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35756</xdr:rowOff>
    </xdr:from>
    <xdr:to>
      <xdr:col>41</xdr:col>
      <xdr:colOff>50800</xdr:colOff>
      <xdr:row>78</xdr:row>
      <xdr:rowOff>74808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08856"/>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147981</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2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18064</xdr:rowOff>
    </xdr:from>
    <xdr:to>
      <xdr:col>55</xdr:col>
      <xdr:colOff>50800</xdr:colOff>
      <xdr:row>78</xdr:row>
      <xdr:rowOff>119664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9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40941</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4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195</xdr:rowOff>
    </xdr:from>
    <xdr:to>
      <xdr:col>50</xdr:col>
      <xdr:colOff>165100</xdr:colOff>
      <xdr:row>78</xdr:row>
      <xdr:rowOff>101795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7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118322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14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163401</xdr:rowOff>
    </xdr:from>
    <xdr:to>
      <xdr:col>46</xdr:col>
      <xdr:colOff>38100</xdr:colOff>
      <xdr:row>78</xdr:row>
      <xdr:rowOff>93551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6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110078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14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24008</xdr:rowOff>
    </xdr:from>
    <xdr:to>
      <xdr:col>41</xdr:col>
      <xdr:colOff>101600</xdr:colOff>
      <xdr:row>78</xdr:row>
      <xdr:rowOff>125608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9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142135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17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156406</xdr:rowOff>
    </xdr:from>
    <xdr:to>
      <xdr:col>36</xdr:col>
      <xdr:colOff>165100</xdr:colOff>
      <xdr:row>78</xdr:row>
      <xdr:rowOff>86556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5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103083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1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18921</xdr:rowOff>
    </xdr:from>
    <xdr:to>
      <xdr:col>55</xdr:col>
      <xdr:colOff>0</xdr:colOff>
      <xdr:row>97</xdr:row>
      <xdr:rowOff>122127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649571"/>
          <a:ext cx="838200" cy="10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131522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76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88243</xdr:rowOff>
    </xdr:from>
    <xdr:to>
      <xdr:col>50</xdr:col>
      <xdr:colOff>114300</xdr:colOff>
      <xdr:row>97</xdr:row>
      <xdr:rowOff>122127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718893"/>
          <a:ext cx="889000" cy="3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91389</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8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88243</xdr:rowOff>
    </xdr:from>
    <xdr:to>
      <xdr:col>45</xdr:col>
      <xdr:colOff>177800</xdr:colOff>
      <xdr:row>97</xdr:row>
      <xdr:rowOff>99512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718893"/>
          <a:ext cx="889000" cy="1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99512</xdr:rowOff>
    </xdr:from>
    <xdr:to>
      <xdr:col>41</xdr:col>
      <xdr:colOff>50800</xdr:colOff>
      <xdr:row>97</xdr:row>
      <xdr:rowOff>159282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730162"/>
          <a:ext cx="889000" cy="5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139571</xdr:rowOff>
    </xdr:from>
    <xdr:to>
      <xdr:col>55</xdr:col>
      <xdr:colOff>50800</xdr:colOff>
      <xdr:row>97</xdr:row>
      <xdr:rowOff>69721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59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162448</xdr:rowOff>
    </xdr:from>
    <xdr:ext cx="599010"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45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71327</xdr:rowOff>
    </xdr:from>
    <xdr:to>
      <xdr:col>50</xdr:col>
      <xdr:colOff>165100</xdr:colOff>
      <xdr:row>98</xdr:row>
      <xdr:rowOff>1477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0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18004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47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37443</xdr:rowOff>
    </xdr:from>
    <xdr:to>
      <xdr:col>46</xdr:col>
      <xdr:colOff>38100</xdr:colOff>
      <xdr:row>97</xdr:row>
      <xdr:rowOff>139043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66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155570</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50795" y="1644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48712</xdr:rowOff>
    </xdr:from>
    <xdr:to>
      <xdr:col>41</xdr:col>
      <xdr:colOff>101600</xdr:colOff>
      <xdr:row>97</xdr:row>
      <xdr:rowOff>150312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6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166839</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61795" y="16454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108482</xdr:rowOff>
    </xdr:from>
    <xdr:to>
      <xdr:col>36</xdr:col>
      <xdr:colOff>165100</xdr:colOff>
      <xdr:row>98</xdr:row>
      <xdr:rowOff>38632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73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55159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51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37695</xdr:rowOff>
    </xdr:from>
    <xdr:to>
      <xdr:col>85</xdr:col>
      <xdr:colOff>127000</xdr:colOff>
      <xdr:row>36</xdr:row>
      <xdr:rowOff>78925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209895"/>
          <a:ext cx="838200" cy="4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37695</xdr:rowOff>
    </xdr:from>
    <xdr:to>
      <xdr:col>81</xdr:col>
      <xdr:colOff>50800</xdr:colOff>
      <xdr:row>36</xdr:row>
      <xdr:rowOff>120743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209895"/>
          <a:ext cx="889000" cy="8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120743</xdr:rowOff>
    </xdr:from>
    <xdr:to>
      <xdr:col>76</xdr:col>
      <xdr:colOff>114300</xdr:colOff>
      <xdr:row>36</xdr:row>
      <xdr:rowOff>138998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292943"/>
          <a:ext cx="889000" cy="1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138998</xdr:rowOff>
    </xdr:from>
    <xdr:to>
      <xdr:col>71</xdr:col>
      <xdr:colOff>177800</xdr:colOff>
      <xdr:row>37</xdr:row>
      <xdr:rowOff>548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311198"/>
          <a:ext cx="889000" cy="3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154596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28125</xdr:rowOff>
    </xdr:from>
    <xdr:to>
      <xdr:col>85</xdr:col>
      <xdr:colOff>177800</xdr:colOff>
      <xdr:row>36</xdr:row>
      <xdr:rowOff>129725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20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51002</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05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158345</xdr:rowOff>
    </xdr:from>
    <xdr:to>
      <xdr:col>81</xdr:col>
      <xdr:colOff>101600</xdr:colOff>
      <xdr:row>36</xdr:row>
      <xdr:rowOff>88495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15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105022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593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69943</xdr:rowOff>
    </xdr:from>
    <xdr:to>
      <xdr:col>76</xdr:col>
      <xdr:colOff>165100</xdr:colOff>
      <xdr:row>37</xdr:row>
      <xdr:rowOff>93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16620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01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88198</xdr:rowOff>
    </xdr:from>
    <xdr:to>
      <xdr:col>72</xdr:col>
      <xdr:colOff>38100</xdr:colOff>
      <xdr:row>37</xdr:row>
      <xdr:rowOff>18348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26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34875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03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121198</xdr:rowOff>
    </xdr:from>
    <xdr:to>
      <xdr:col>67</xdr:col>
      <xdr:colOff>101600</xdr:colOff>
      <xdr:row>37</xdr:row>
      <xdr:rowOff>51348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29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42475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38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156589</xdr:rowOff>
    </xdr:from>
    <xdr:to>
      <xdr:col>85</xdr:col>
      <xdr:colOff>127000</xdr:colOff>
      <xdr:row>56</xdr:row>
      <xdr:rowOff>141945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414889"/>
          <a:ext cx="838200" cy="32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156589</xdr:rowOff>
    </xdr:from>
    <xdr:to>
      <xdr:col>81</xdr:col>
      <xdr:colOff>50800</xdr:colOff>
      <xdr:row>55</xdr:row>
      <xdr:rowOff>138557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414889"/>
          <a:ext cx="889000" cy="15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157190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7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113319</xdr:rowOff>
    </xdr:from>
    <xdr:to>
      <xdr:col>76</xdr:col>
      <xdr:colOff>114300</xdr:colOff>
      <xdr:row>55</xdr:row>
      <xdr:rowOff>138557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200169"/>
          <a:ext cx="889000" cy="36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33865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80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113319</xdr:rowOff>
    </xdr:from>
    <xdr:to>
      <xdr:col>71</xdr:col>
      <xdr:colOff>177800</xdr:colOff>
      <xdr:row>54</xdr:row>
      <xdr:rowOff>145758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200169"/>
          <a:ext cx="889000" cy="20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36434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8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158337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91145</xdr:rowOff>
    </xdr:from>
    <xdr:to>
      <xdr:col>85</xdr:col>
      <xdr:colOff>177800</xdr:colOff>
      <xdr:row>57</xdr:row>
      <xdr:rowOff>21295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9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69572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7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105789</xdr:rowOff>
    </xdr:from>
    <xdr:to>
      <xdr:col>81</xdr:col>
      <xdr:colOff>101600</xdr:colOff>
      <xdr:row>55</xdr:row>
      <xdr:rowOff>35939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6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52466</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181795" y="913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87757</xdr:rowOff>
    </xdr:from>
    <xdr:to>
      <xdr:col>76</xdr:col>
      <xdr:colOff>165100</xdr:colOff>
      <xdr:row>56</xdr:row>
      <xdr:rowOff>17907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34434</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292795" y="9292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62519</xdr:rowOff>
    </xdr:from>
    <xdr:to>
      <xdr:col>72</xdr:col>
      <xdr:colOff>38100</xdr:colOff>
      <xdr:row>53</xdr:row>
      <xdr:rowOff>164119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14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9196</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03795" y="892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94958</xdr:rowOff>
    </xdr:from>
    <xdr:to>
      <xdr:col>67</xdr:col>
      <xdr:colOff>101600</xdr:colOff>
      <xdr:row>55</xdr:row>
      <xdr:rowOff>25108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35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41635</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14795" y="9128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113388</xdr:rowOff>
    </xdr:from>
    <xdr:to>
      <xdr:col>85</xdr:col>
      <xdr:colOff>127000</xdr:colOff>
      <xdr:row>78</xdr:row>
      <xdr:rowOff>137345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315038"/>
          <a:ext cx="838200" cy="19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2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98231</xdr:rowOff>
    </xdr:from>
    <xdr:to>
      <xdr:col>81</xdr:col>
      <xdr:colOff>50800</xdr:colOff>
      <xdr:row>77</xdr:row>
      <xdr:rowOff>113388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299881"/>
          <a:ext cx="889000" cy="1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76951</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4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98231</xdr:rowOff>
    </xdr:from>
    <xdr:to>
      <xdr:col>76</xdr:col>
      <xdr:colOff>114300</xdr:colOff>
      <xdr:row>78</xdr:row>
      <xdr:rowOff>119080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299881"/>
          <a:ext cx="889000" cy="19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24237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39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64857</xdr:rowOff>
    </xdr:from>
    <xdr:to>
      <xdr:col>71</xdr:col>
      <xdr:colOff>177800</xdr:colOff>
      <xdr:row>78</xdr:row>
      <xdr:rowOff>119080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437957"/>
          <a:ext cx="889000" cy="5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87034</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86545</xdr:rowOff>
    </xdr:from>
    <xdr:to>
      <xdr:col>85</xdr:col>
      <xdr:colOff>177800</xdr:colOff>
      <xdr:row>79</xdr:row>
      <xdr:rowOff>16695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5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378565"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7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62588</xdr:rowOff>
    </xdr:from>
    <xdr:to>
      <xdr:col>81</xdr:col>
      <xdr:colOff>101600</xdr:colOff>
      <xdr:row>77</xdr:row>
      <xdr:rowOff>164188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26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9265</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46428" y="1303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47431</xdr:rowOff>
    </xdr:from>
    <xdr:to>
      <xdr:col>76</xdr:col>
      <xdr:colOff>165100</xdr:colOff>
      <xdr:row>77</xdr:row>
      <xdr:rowOff>149031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24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165558</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57428" y="1302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68280</xdr:rowOff>
    </xdr:from>
    <xdr:to>
      <xdr:col>72</xdr:col>
      <xdr:colOff>38100</xdr:colOff>
      <xdr:row>78</xdr:row>
      <xdr:rowOff>169880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4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161007</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4017" y="13534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14057</xdr:rowOff>
    </xdr:from>
    <xdr:to>
      <xdr:col>67</xdr:col>
      <xdr:colOff>101600</xdr:colOff>
      <xdr:row>78</xdr:row>
      <xdr:rowOff>115657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38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106784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47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97194</xdr:rowOff>
    </xdr:from>
    <xdr:to>
      <xdr:col>85</xdr:col>
      <xdr:colOff>127000</xdr:colOff>
      <xdr:row>96</xdr:row>
      <xdr:rowOff>110297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5481300" y="16556394"/>
          <a:ext cx="838200" cy="1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110297</xdr:rowOff>
    </xdr:from>
    <xdr:to>
      <xdr:col>81</xdr:col>
      <xdr:colOff>50800</xdr:colOff>
      <xdr:row>96</xdr:row>
      <xdr:rowOff>117997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592300" y="16569497"/>
          <a:ext cx="889000" cy="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117997</xdr:rowOff>
    </xdr:from>
    <xdr:to>
      <xdr:col>76</xdr:col>
      <xdr:colOff>114300</xdr:colOff>
      <xdr:row>96</xdr:row>
      <xdr:rowOff>120067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577197"/>
          <a:ext cx="889000" cy="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25111" y="166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120067</xdr:rowOff>
    </xdr:from>
    <xdr:to>
      <xdr:col>71</xdr:col>
      <xdr:colOff>177800</xdr:colOff>
      <xdr:row>96</xdr:row>
      <xdr:rowOff>141785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2814300" y="1657926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36111" y="167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88363</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47111" y="167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46394</xdr:rowOff>
    </xdr:from>
    <xdr:to>
      <xdr:col>85</xdr:col>
      <xdr:colOff>177800</xdr:colOff>
      <xdr:row>96</xdr:row>
      <xdr:rowOff>147994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50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69271</xdr:rowOff>
    </xdr:from>
    <xdr:ext cx="534377"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35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59497</xdr:rowOff>
    </xdr:from>
    <xdr:to>
      <xdr:col>81</xdr:col>
      <xdr:colOff>101600</xdr:colOff>
      <xdr:row>96</xdr:row>
      <xdr:rowOff>161097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51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6174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29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67197</xdr:rowOff>
    </xdr:from>
    <xdr:to>
      <xdr:col>76</xdr:col>
      <xdr:colOff>165100</xdr:colOff>
      <xdr:row>96</xdr:row>
      <xdr:rowOff>168797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52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13874</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30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69267</xdr:rowOff>
    </xdr:from>
    <xdr:to>
      <xdr:col>72</xdr:col>
      <xdr:colOff>38100</xdr:colOff>
      <xdr:row>96</xdr:row>
      <xdr:rowOff>170867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52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15944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30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90985</xdr:rowOff>
    </xdr:from>
    <xdr:to>
      <xdr:col>67</xdr:col>
      <xdr:colOff>101600</xdr:colOff>
      <xdr:row>97</xdr:row>
      <xdr:rowOff>21135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5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37662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32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・議会費は、住民一人当たり</a:t>
          </a:r>
          <a:r>
            <a:rPr kumimoji="1" lang="en-US" altLang="ja-JP" sz="1300">
              <a:latin typeface="ＭＳ Ｐゴシック" panose="020B0600070205080204" pitchFamily="50" charset="-128"/>
              <a:ea typeface="ＭＳ Ｐゴシック" panose="020B0600070205080204" pitchFamily="50" charset="-128"/>
            </a:rPr>
            <a:t>7,885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円となっており、類似団体平均と比較しても高い水準にある。議会費の構成は、議会運営費、調査研修費、議員報酬等及び職員人件費で、議員報酬等が議会費の半分以上を占めている。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45,606</a:t>
          </a:r>
          <a:r>
            <a:rPr kumimoji="1" lang="ja-JP" altLang="en-US" sz="1300">
              <a:latin typeface="ＭＳ Ｐゴシック" panose="020B0600070205080204" pitchFamily="50" charset="-128"/>
              <a:ea typeface="ＭＳ Ｐゴシック" panose="020B0600070205080204" pitchFamily="50" charset="-128"/>
            </a:rPr>
            <a:t>円となっており、令和５年度を上回り、さらに類似団体平均と比較しても高い水準にある。農業が町の主要産業であることことも踏まえ、事業内容の精査を検討していきたい。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129,484</a:t>
          </a:r>
          <a:r>
            <a:rPr kumimoji="1" lang="ja-JP" altLang="en-US" sz="1300">
              <a:latin typeface="ＭＳ Ｐゴシック" panose="020B0600070205080204" pitchFamily="50" charset="-128"/>
              <a:ea typeface="ＭＳ Ｐゴシック" panose="020B0600070205080204" pitchFamily="50" charset="-128"/>
            </a:rPr>
            <a:t>円となっており、令和５年度を大きく上回り、類似団体平均と比較しても大きく上回っている。主な要因は、令和６年度は近年まれにみる豪雪に見舞われたことから除雪費用が増加したことである。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74,509</a:t>
          </a:r>
          <a:r>
            <a:rPr kumimoji="1" lang="ja-JP" altLang="en-US" sz="1300">
              <a:latin typeface="ＭＳ Ｐゴシック" panose="020B0600070205080204" pitchFamily="50" charset="-128"/>
              <a:ea typeface="ＭＳ Ｐゴシック" panose="020B0600070205080204" pitchFamily="50" charset="-128"/>
            </a:rPr>
            <a:t>円となっており、令和５年度大きく下回り、類似団体平均を下回る結果となった。主な要因は、大規模事業である統合小学校及び中学校整備事業が完了したことである。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福島県猪苗代町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財政調整基金は、令和５年度は大規模事業等への取り崩しを行ったものの、令和６年度は積み立てを実施したことから、残高が増加したため、標準財政規模比は前年度から</a:t>
          </a:r>
          <a:r>
            <a:rPr kumimoji="1" lang="en-US" altLang="ja-JP" sz="1400">
              <a:latin typeface="ＭＳ ゴシック" pitchFamily="49" charset="-128"/>
              <a:ea typeface="ＭＳ ゴシック" pitchFamily="49" charset="-128"/>
            </a:rPr>
            <a:t>0.66</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28.72</a:t>
          </a:r>
          <a:r>
            <a:rPr kumimoji="1" lang="ja-JP" altLang="en-US" sz="1400">
              <a:latin typeface="ＭＳ ゴシック" pitchFamily="49" charset="-128"/>
              <a:ea typeface="ＭＳ ゴシック" pitchFamily="49" charset="-128"/>
            </a:rPr>
            <a:t>％となった。今後は各施設への改修事業等へ財政調整基金を繰入れざるを得ない状況であることから、財政調整基金残高は減少し、実質単年度収支も下降することが見込まれるため、各種事業の見直し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福島県猪苗代町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令和６年度決算は、実質収支額が一般会計で</a:t>
          </a:r>
          <a:r>
            <a:rPr kumimoji="1" lang="en-US" altLang="ja-JP" sz="1400">
              <a:latin typeface="ＭＳ ゴシック" pitchFamily="49" charset="-128"/>
              <a:ea typeface="ＭＳ ゴシック" pitchFamily="49" charset="-128"/>
            </a:rPr>
            <a:t>415,415</a:t>
          </a:r>
          <a:r>
            <a:rPr kumimoji="1" lang="ja-JP" altLang="en-US" sz="1400">
              <a:latin typeface="ＭＳ ゴシック" pitchFamily="49" charset="-128"/>
              <a:ea typeface="ＭＳ ゴシック" pitchFamily="49" charset="-128"/>
            </a:rPr>
            <a:t>千円、国民健康保険特別会計で</a:t>
          </a:r>
          <a:r>
            <a:rPr kumimoji="1" lang="en-US" altLang="ja-JP" sz="1400">
              <a:latin typeface="ＭＳ ゴシック" pitchFamily="49" charset="-128"/>
              <a:ea typeface="ＭＳ ゴシック" pitchFamily="49" charset="-128"/>
            </a:rPr>
            <a:t>28,492</a:t>
          </a:r>
          <a:r>
            <a:rPr kumimoji="1" lang="ja-JP" altLang="en-US" sz="1400">
              <a:latin typeface="ＭＳ ゴシック" pitchFamily="49" charset="-128"/>
              <a:ea typeface="ＭＳ ゴシック" pitchFamily="49" charset="-128"/>
            </a:rPr>
            <a:t>千円、介護保険特別会計で</a:t>
          </a:r>
          <a:r>
            <a:rPr kumimoji="1" lang="en-US" altLang="ja-JP" sz="1400">
              <a:latin typeface="ＭＳ ゴシック" pitchFamily="49" charset="-128"/>
              <a:ea typeface="ＭＳ ゴシック" pitchFamily="49" charset="-128"/>
            </a:rPr>
            <a:t>77,145</a:t>
          </a:r>
          <a:r>
            <a:rPr kumimoji="1" lang="ja-JP" altLang="en-US" sz="1400">
              <a:latin typeface="ＭＳ ゴシック" pitchFamily="49" charset="-128"/>
              <a:ea typeface="ＭＳ ゴシック" pitchFamily="49" charset="-128"/>
            </a:rPr>
            <a:t>千円、後期高齢者医療特別会計で</a:t>
          </a:r>
          <a:r>
            <a:rPr kumimoji="1" lang="en-US" altLang="ja-JP" sz="1400">
              <a:latin typeface="ＭＳ ゴシック" pitchFamily="49" charset="-128"/>
              <a:ea typeface="ＭＳ ゴシック" pitchFamily="49" charset="-128"/>
            </a:rPr>
            <a:t>985</a:t>
          </a:r>
          <a:r>
            <a:rPr kumimoji="1" lang="ja-JP" altLang="en-US" sz="1400">
              <a:latin typeface="ＭＳ ゴシック" pitchFamily="49" charset="-128"/>
              <a:ea typeface="ＭＳ ゴシック" pitchFamily="49" charset="-128"/>
            </a:rPr>
            <a:t>千円の黒字となった。</a:t>
          </a:r>
        </a:p>
        <a:p>
          <a:r>
            <a:rPr kumimoji="1" lang="ja-JP" altLang="en-US" sz="1400">
              <a:latin typeface="ＭＳ ゴシック" pitchFamily="49" charset="-128"/>
              <a:ea typeface="ＭＳ ゴシック" pitchFamily="49" charset="-128"/>
            </a:rPr>
            <a:t>　また、公営企業会計においては、水道事業が</a:t>
          </a:r>
          <a:r>
            <a:rPr kumimoji="1" lang="en-US" altLang="ja-JP" sz="1400">
              <a:latin typeface="ＭＳ ゴシック" pitchFamily="49" charset="-128"/>
              <a:ea typeface="ＭＳ ゴシック" pitchFamily="49" charset="-128"/>
            </a:rPr>
            <a:t>539,277</a:t>
          </a:r>
          <a:r>
            <a:rPr kumimoji="1" lang="ja-JP" altLang="en-US" sz="1400">
              <a:latin typeface="ＭＳ ゴシック" pitchFamily="49" charset="-128"/>
              <a:ea typeface="ＭＳ ゴシック" pitchFamily="49" charset="-128"/>
            </a:rPr>
            <a:t>千円、病院事業が</a:t>
          </a:r>
          <a:r>
            <a:rPr kumimoji="1" lang="en-US" altLang="ja-JP" sz="1400">
              <a:latin typeface="ＭＳ ゴシック" pitchFamily="49" charset="-128"/>
              <a:ea typeface="ＭＳ ゴシック" pitchFamily="49" charset="-128"/>
            </a:rPr>
            <a:t>4,043</a:t>
          </a:r>
          <a:r>
            <a:rPr kumimoji="1" lang="ja-JP" altLang="en-US" sz="1400">
              <a:latin typeface="ＭＳ ゴシック" pitchFamily="49" charset="-128"/>
              <a:ea typeface="ＭＳ ゴシック" pitchFamily="49" charset="-128"/>
            </a:rPr>
            <a:t>千円、下水道事業会計が</a:t>
          </a:r>
          <a:r>
            <a:rPr kumimoji="1" lang="en-US" altLang="ja-JP" sz="1400">
              <a:latin typeface="ＭＳ ゴシック" pitchFamily="49" charset="-128"/>
              <a:ea typeface="ＭＳ ゴシック" pitchFamily="49" charset="-128"/>
            </a:rPr>
            <a:t>73,315</a:t>
          </a:r>
          <a:r>
            <a:rPr kumimoji="1" lang="ja-JP" altLang="en-US" sz="1400">
              <a:latin typeface="ＭＳ ゴシック" pitchFamily="49" charset="-128"/>
              <a:ea typeface="ＭＳ ゴシック" pitchFamily="49" charset="-128"/>
            </a:rPr>
            <a:t>千円の資金余剰額があり、連結実質赤字は生じていないものの、引き続き健全な経営に努める。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E51" sqref="E51:DI51"/>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414" t="s">
        <v>76</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414"/>
      <c r="AO1" s="414"/>
      <c r="AP1" s="414"/>
      <c r="AQ1" s="414"/>
      <c r="AR1" s="414"/>
      <c r="AS1" s="414"/>
      <c r="AT1" s="414"/>
      <c r="AU1" s="414"/>
      <c r="AV1" s="414"/>
      <c r="AW1" s="414"/>
      <c r="AX1" s="414"/>
      <c r="AY1" s="414"/>
      <c r="AZ1" s="414"/>
      <c r="BA1" s="414"/>
      <c r="BB1" s="414"/>
      <c r="BC1" s="414"/>
      <c r="BD1" s="414"/>
      <c r="BE1" s="414"/>
      <c r="BF1" s="414"/>
      <c r="BG1" s="414"/>
      <c r="BH1" s="414"/>
      <c r="BI1" s="414"/>
      <c r="BJ1" s="414"/>
      <c r="BK1" s="414"/>
      <c r="BL1" s="414"/>
      <c r="BM1" s="414"/>
      <c r="BN1" s="414"/>
      <c r="BO1" s="414"/>
      <c r="BP1" s="414"/>
      <c r="BQ1" s="414"/>
      <c r="BR1" s="414"/>
      <c r="BS1" s="414"/>
      <c r="BT1" s="414"/>
      <c r="BU1" s="414"/>
      <c r="BV1" s="414"/>
      <c r="BW1" s="414"/>
      <c r="BX1" s="414"/>
      <c r="BY1" s="414"/>
      <c r="BZ1" s="414"/>
      <c r="CA1" s="414"/>
      <c r="CB1" s="414"/>
      <c r="CC1" s="414"/>
      <c r="CD1" s="414"/>
      <c r="CE1" s="414"/>
      <c r="CF1" s="414"/>
      <c r="CG1" s="414"/>
      <c r="CH1" s="414"/>
      <c r="CI1" s="414"/>
      <c r="CJ1" s="414"/>
      <c r="CK1" s="414"/>
      <c r="CL1" s="414"/>
      <c r="CM1" s="414"/>
      <c r="CN1" s="414"/>
      <c r="CO1" s="414"/>
      <c r="CP1" s="414"/>
      <c r="CQ1" s="414"/>
      <c r="CR1" s="414"/>
      <c r="CS1" s="414"/>
      <c r="CT1" s="414"/>
      <c r="CU1" s="414"/>
      <c r="CV1" s="414"/>
      <c r="CW1" s="414"/>
      <c r="CX1" s="414"/>
      <c r="CY1" s="414"/>
      <c r="CZ1" s="414"/>
      <c r="DA1" s="414"/>
      <c r="DB1" s="414"/>
      <c r="DC1" s="414"/>
      <c r="DD1" s="414"/>
      <c r="DE1" s="414"/>
      <c r="DF1" s="414"/>
      <c r="DG1" s="414"/>
      <c r="DH1" s="414"/>
      <c r="DI1" s="414"/>
      <c r="DJ1" s="163"/>
      <c r="DK1" s="163"/>
      <c r="DL1" s="163"/>
      <c r="DM1" s="163"/>
      <c r="DN1" s="163"/>
      <c r="DO1" s="163"/>
    </row>
    <row r="2" spans="1:119" ht="24.75" thickBot="1" x14ac:dyDescent="0.2">
      <c r="B2" s="164" t="s">
        <v>77</v>
      </c>
      <c r="C2" s="164"/>
      <c r="D2" s="165"/>
    </row>
    <row r="3" spans="1:119" ht="18.75" customHeight="1" thickBot="1" x14ac:dyDescent="0.2">
      <c r="A3" s="163"/>
      <c r="B3" s="415" t="s">
        <v>78</v>
      </c>
      <c r="C3" s="416"/>
      <c r="D3" s="416"/>
      <c r="E3" s="417"/>
      <c r="F3" s="417"/>
      <c r="G3" s="417"/>
      <c r="H3" s="417"/>
      <c r="I3" s="417"/>
      <c r="J3" s="417"/>
      <c r="K3" s="417"/>
      <c r="L3" s="417" t="s">
        <v>79</v>
      </c>
      <c r="M3" s="417"/>
      <c r="N3" s="417"/>
      <c r="O3" s="417"/>
      <c r="P3" s="417"/>
      <c r="Q3" s="417"/>
      <c r="R3" s="424"/>
      <c r="S3" s="424"/>
      <c r="T3" s="424"/>
      <c r="U3" s="424"/>
      <c r="V3" s="425"/>
      <c r="W3" s="399" t="s">
        <v>80</v>
      </c>
      <c r="X3" s="400"/>
      <c r="Y3" s="400"/>
      <c r="Z3" s="400"/>
      <c r="AA3" s="400"/>
      <c r="AB3" s="416"/>
      <c r="AC3" s="424" t="s">
        <v>81</v>
      </c>
      <c r="AD3" s="400"/>
      <c r="AE3" s="400"/>
      <c r="AF3" s="400"/>
      <c r="AG3" s="400"/>
      <c r="AH3" s="400"/>
      <c r="AI3" s="400"/>
      <c r="AJ3" s="400"/>
      <c r="AK3" s="400"/>
      <c r="AL3" s="401"/>
      <c r="AM3" s="399" t="s">
        <v>82</v>
      </c>
      <c r="AN3" s="400"/>
      <c r="AO3" s="400"/>
      <c r="AP3" s="400"/>
      <c r="AQ3" s="400"/>
      <c r="AR3" s="400"/>
      <c r="AS3" s="400"/>
      <c r="AT3" s="400"/>
      <c r="AU3" s="400"/>
      <c r="AV3" s="400"/>
      <c r="AW3" s="400"/>
      <c r="AX3" s="401"/>
      <c r="AY3" s="436" t="s">
        <v>1</v>
      </c>
      <c r="AZ3" s="437"/>
      <c r="BA3" s="437"/>
      <c r="BB3" s="437"/>
      <c r="BC3" s="437"/>
      <c r="BD3" s="437"/>
      <c r="BE3" s="437"/>
      <c r="BF3" s="437"/>
      <c r="BG3" s="437"/>
      <c r="BH3" s="437"/>
      <c r="BI3" s="437"/>
      <c r="BJ3" s="437"/>
      <c r="BK3" s="437"/>
      <c r="BL3" s="437"/>
      <c r="BM3" s="438"/>
      <c r="BN3" s="399" t="s">
        <v>83</v>
      </c>
      <c r="BO3" s="400"/>
      <c r="BP3" s="400"/>
      <c r="BQ3" s="400"/>
      <c r="BR3" s="400"/>
      <c r="BS3" s="400"/>
      <c r="BT3" s="400"/>
      <c r="BU3" s="401"/>
      <c r="BV3" s="399" t="s">
        <v>84</v>
      </c>
      <c r="BW3" s="400"/>
      <c r="BX3" s="400"/>
      <c r="BY3" s="400"/>
      <c r="BZ3" s="400"/>
      <c r="CA3" s="400"/>
      <c r="CB3" s="400"/>
      <c r="CC3" s="401"/>
      <c r="CD3" s="436" t="s">
        <v>1</v>
      </c>
      <c r="CE3" s="437"/>
      <c r="CF3" s="437"/>
      <c r="CG3" s="437"/>
      <c r="CH3" s="437"/>
      <c r="CI3" s="437"/>
      <c r="CJ3" s="437"/>
      <c r="CK3" s="437"/>
      <c r="CL3" s="437"/>
      <c r="CM3" s="437"/>
      <c r="CN3" s="437"/>
      <c r="CO3" s="437"/>
      <c r="CP3" s="437"/>
      <c r="CQ3" s="437"/>
      <c r="CR3" s="437"/>
      <c r="CS3" s="438"/>
      <c r="CT3" s="399" t="s">
        <v>85</v>
      </c>
      <c r="CU3" s="400"/>
      <c r="CV3" s="400"/>
      <c r="CW3" s="400"/>
      <c r="CX3" s="400"/>
      <c r="CY3" s="400"/>
      <c r="CZ3" s="400"/>
      <c r="DA3" s="401"/>
      <c r="DB3" s="399" t="s">
        <v>86</v>
      </c>
      <c r="DC3" s="400"/>
      <c r="DD3" s="400"/>
      <c r="DE3" s="400"/>
      <c r="DF3" s="400"/>
      <c r="DG3" s="400"/>
      <c r="DH3" s="400"/>
      <c r="DI3" s="401"/>
    </row>
    <row r="4" spans="1:119" ht="18.75" customHeight="1" x14ac:dyDescent="0.15">
      <c r="A4" s="163"/>
      <c r="B4" s="418"/>
      <c r="C4" s="419"/>
      <c r="D4" s="419"/>
      <c r="E4" s="420"/>
      <c r="F4" s="420"/>
      <c r="G4" s="420"/>
      <c r="H4" s="420"/>
      <c r="I4" s="420"/>
      <c r="J4" s="420"/>
      <c r="K4" s="420"/>
      <c r="L4" s="420"/>
      <c r="M4" s="420"/>
      <c r="N4" s="420"/>
      <c r="O4" s="420"/>
      <c r="P4" s="420"/>
      <c r="Q4" s="420"/>
      <c r="R4" s="426"/>
      <c r="S4" s="426"/>
      <c r="T4" s="426"/>
      <c r="U4" s="426"/>
      <c r="V4" s="427"/>
      <c r="W4" s="430"/>
      <c r="X4" s="431"/>
      <c r="Y4" s="431"/>
      <c r="Z4" s="431"/>
      <c r="AA4" s="431"/>
      <c r="AB4" s="419"/>
      <c r="AC4" s="426"/>
      <c r="AD4" s="431"/>
      <c r="AE4" s="431"/>
      <c r="AF4" s="431"/>
      <c r="AG4" s="431"/>
      <c r="AH4" s="431"/>
      <c r="AI4" s="431"/>
      <c r="AJ4" s="431"/>
      <c r="AK4" s="431"/>
      <c r="AL4" s="434"/>
      <c r="AM4" s="432"/>
      <c r="AN4" s="433"/>
      <c r="AO4" s="433"/>
      <c r="AP4" s="433"/>
      <c r="AQ4" s="433"/>
      <c r="AR4" s="433"/>
      <c r="AS4" s="433"/>
      <c r="AT4" s="433"/>
      <c r="AU4" s="433"/>
      <c r="AV4" s="433"/>
      <c r="AW4" s="433"/>
      <c r="AX4" s="435"/>
      <c r="AY4" s="402" t="s">
        <v>87</v>
      </c>
      <c r="AZ4" s="403"/>
      <c r="BA4" s="403"/>
      <c r="BB4" s="403"/>
      <c r="BC4" s="403"/>
      <c r="BD4" s="403"/>
      <c r="BE4" s="403"/>
      <c r="BF4" s="403"/>
      <c r="BG4" s="403"/>
      <c r="BH4" s="403"/>
      <c r="BI4" s="403"/>
      <c r="BJ4" s="403"/>
      <c r="BK4" s="403"/>
      <c r="BL4" s="403"/>
      <c r="BM4" s="404"/>
      <c r="BN4" s="405">
        <v>9491294</v>
      </c>
      <c r="BO4" s="406"/>
      <c r="BP4" s="406"/>
      <c r="BQ4" s="406"/>
      <c r="BR4" s="406"/>
      <c r="BS4" s="406"/>
      <c r="BT4" s="406"/>
      <c r="BU4" s="407"/>
      <c r="BV4" s="405">
        <v>9827529</v>
      </c>
      <c r="BW4" s="406"/>
      <c r="BX4" s="406"/>
      <c r="BY4" s="406"/>
      <c r="BZ4" s="406"/>
      <c r="CA4" s="406"/>
      <c r="CB4" s="406"/>
      <c r="CC4" s="407"/>
      <c r="CD4" s="408" t="s">
        <v>88</v>
      </c>
      <c r="CE4" s="409"/>
      <c r="CF4" s="409"/>
      <c r="CG4" s="409"/>
      <c r="CH4" s="409"/>
      <c r="CI4" s="409"/>
      <c r="CJ4" s="409"/>
      <c r="CK4" s="409"/>
      <c r="CL4" s="409"/>
      <c r="CM4" s="409"/>
      <c r="CN4" s="409"/>
      <c r="CO4" s="409"/>
      <c r="CP4" s="409"/>
      <c r="CQ4" s="409"/>
      <c r="CR4" s="409"/>
      <c r="CS4" s="410"/>
      <c r="CT4" s="411">
        <v>7.2</v>
      </c>
      <c r="CU4" s="412"/>
      <c r="CV4" s="412"/>
      <c r="CW4" s="412"/>
      <c r="CX4" s="412"/>
      <c r="CY4" s="412"/>
      <c r="CZ4" s="412"/>
      <c r="DA4" s="413"/>
      <c r="DB4" s="411">
        <v>7</v>
      </c>
      <c r="DC4" s="412"/>
      <c r="DD4" s="412"/>
      <c r="DE4" s="412"/>
      <c r="DF4" s="412"/>
      <c r="DG4" s="412"/>
      <c r="DH4" s="412"/>
      <c r="DI4" s="413"/>
    </row>
    <row r="5" spans="1:119" ht="18.75" customHeight="1" x14ac:dyDescent="0.15">
      <c r="A5" s="163"/>
      <c r="B5" s="421"/>
      <c r="C5" s="422"/>
      <c r="D5" s="422"/>
      <c r="E5" s="423"/>
      <c r="F5" s="423"/>
      <c r="G5" s="423"/>
      <c r="H5" s="423"/>
      <c r="I5" s="423"/>
      <c r="J5" s="423"/>
      <c r="K5" s="423"/>
      <c r="L5" s="423"/>
      <c r="M5" s="423"/>
      <c r="N5" s="423"/>
      <c r="O5" s="423"/>
      <c r="P5" s="423"/>
      <c r="Q5" s="423"/>
      <c r="R5" s="428"/>
      <c r="S5" s="428"/>
      <c r="T5" s="428"/>
      <c r="U5" s="428"/>
      <c r="V5" s="429"/>
      <c r="W5" s="432"/>
      <c r="X5" s="433"/>
      <c r="Y5" s="433"/>
      <c r="Z5" s="433"/>
      <c r="AA5" s="433"/>
      <c r="AB5" s="422"/>
      <c r="AC5" s="428"/>
      <c r="AD5" s="433"/>
      <c r="AE5" s="433"/>
      <c r="AF5" s="433"/>
      <c r="AG5" s="433"/>
      <c r="AH5" s="433"/>
      <c r="AI5" s="433"/>
      <c r="AJ5" s="433"/>
      <c r="AK5" s="433"/>
      <c r="AL5" s="435"/>
      <c r="AM5" s="471" t="s">
        <v>89</v>
      </c>
      <c r="AN5" s="472"/>
      <c r="AO5" s="472"/>
      <c r="AP5" s="472"/>
      <c r="AQ5" s="472"/>
      <c r="AR5" s="472"/>
      <c r="AS5" s="472"/>
      <c r="AT5" s="473"/>
      <c r="AU5" s="474" t="s">
        <v>90</v>
      </c>
      <c r="AV5" s="475"/>
      <c r="AW5" s="475"/>
      <c r="AX5" s="475"/>
      <c r="AY5" s="476" t="s">
        <v>91</v>
      </c>
      <c r="AZ5" s="477"/>
      <c r="BA5" s="477"/>
      <c r="BB5" s="477"/>
      <c r="BC5" s="477"/>
      <c r="BD5" s="477"/>
      <c r="BE5" s="477"/>
      <c r="BF5" s="477"/>
      <c r="BG5" s="477"/>
      <c r="BH5" s="477"/>
      <c r="BI5" s="477"/>
      <c r="BJ5" s="477"/>
      <c r="BK5" s="477"/>
      <c r="BL5" s="477"/>
      <c r="BM5" s="478"/>
      <c r="BN5" s="442">
        <v>8918641</v>
      </c>
      <c r="BO5" s="443"/>
      <c r="BP5" s="443"/>
      <c r="BQ5" s="443"/>
      <c r="BR5" s="443"/>
      <c r="BS5" s="443"/>
      <c r="BT5" s="443"/>
      <c r="BU5" s="444"/>
      <c r="BV5" s="442">
        <v>9407474</v>
      </c>
      <c r="BW5" s="443"/>
      <c r="BX5" s="443"/>
      <c r="BY5" s="443"/>
      <c r="BZ5" s="443"/>
      <c r="CA5" s="443"/>
      <c r="CB5" s="443"/>
      <c r="CC5" s="444"/>
      <c r="CD5" s="445" t="s">
        <v>92</v>
      </c>
      <c r="CE5" s="446"/>
      <c r="CF5" s="446"/>
      <c r="CG5" s="446"/>
      <c r="CH5" s="446"/>
      <c r="CI5" s="446"/>
      <c r="CJ5" s="446"/>
      <c r="CK5" s="446"/>
      <c r="CL5" s="446"/>
      <c r="CM5" s="446"/>
      <c r="CN5" s="446"/>
      <c r="CO5" s="446"/>
      <c r="CP5" s="446"/>
      <c r="CQ5" s="446"/>
      <c r="CR5" s="446"/>
      <c r="CS5" s="447"/>
      <c r="CT5" s="439">
        <v>91</v>
      </c>
      <c r="CU5" s="440"/>
      <c r="CV5" s="440"/>
      <c r="CW5" s="440"/>
      <c r="CX5" s="440"/>
      <c r="CY5" s="440"/>
      <c r="CZ5" s="440"/>
      <c r="DA5" s="441"/>
      <c r="DB5" s="439">
        <v>91.5</v>
      </c>
      <c r="DC5" s="440"/>
      <c r="DD5" s="440"/>
      <c r="DE5" s="440"/>
      <c r="DF5" s="440"/>
      <c r="DG5" s="440"/>
      <c r="DH5" s="440"/>
      <c r="DI5" s="441"/>
    </row>
    <row r="6" spans="1:119" ht="18.75" customHeight="1" x14ac:dyDescent="0.15">
      <c r="A6" s="163"/>
      <c r="B6" s="448" t="s">
        <v>93</v>
      </c>
      <c r="C6" s="449"/>
      <c r="D6" s="449"/>
      <c r="E6" s="450"/>
      <c r="F6" s="450"/>
      <c r="G6" s="450"/>
      <c r="H6" s="450"/>
      <c r="I6" s="450"/>
      <c r="J6" s="450"/>
      <c r="K6" s="450"/>
      <c r="L6" s="450" t="s">
        <v>94</v>
      </c>
      <c r="M6" s="450"/>
      <c r="N6" s="450"/>
      <c r="O6" s="450"/>
      <c r="P6" s="450"/>
      <c r="Q6" s="450"/>
      <c r="R6" s="454"/>
      <c r="S6" s="454"/>
      <c r="T6" s="454"/>
      <c r="U6" s="454"/>
      <c r="V6" s="455"/>
      <c r="W6" s="458" t="s">
        <v>95</v>
      </c>
      <c r="X6" s="459"/>
      <c r="Y6" s="459"/>
      <c r="Z6" s="459"/>
      <c r="AA6" s="459"/>
      <c r="AB6" s="449"/>
      <c r="AC6" s="462" t="s">
        <v>96</v>
      </c>
      <c r="AD6" s="463"/>
      <c r="AE6" s="463"/>
      <c r="AF6" s="463"/>
      <c r="AG6" s="463"/>
      <c r="AH6" s="463"/>
      <c r="AI6" s="463"/>
      <c r="AJ6" s="463"/>
      <c r="AK6" s="463"/>
      <c r="AL6" s="464"/>
      <c r="AM6" s="471" t="s">
        <v>97</v>
      </c>
      <c r="AN6" s="472"/>
      <c r="AO6" s="472"/>
      <c r="AP6" s="472"/>
      <c r="AQ6" s="472"/>
      <c r="AR6" s="472"/>
      <c r="AS6" s="472"/>
      <c r="AT6" s="473"/>
      <c r="AU6" s="474" t="s">
        <v>90</v>
      </c>
      <c r="AV6" s="475"/>
      <c r="AW6" s="475"/>
      <c r="AX6" s="475"/>
      <c r="AY6" s="476" t="s">
        <v>98</v>
      </c>
      <c r="AZ6" s="477"/>
      <c r="BA6" s="477"/>
      <c r="BB6" s="477"/>
      <c r="BC6" s="477"/>
      <c r="BD6" s="477"/>
      <c r="BE6" s="477"/>
      <c r="BF6" s="477"/>
      <c r="BG6" s="477"/>
      <c r="BH6" s="477"/>
      <c r="BI6" s="477"/>
      <c r="BJ6" s="477"/>
      <c r="BK6" s="477"/>
      <c r="BL6" s="477"/>
      <c r="BM6" s="478"/>
      <c r="BN6" s="442">
        <v>572653</v>
      </c>
      <c r="BO6" s="443"/>
      <c r="BP6" s="443"/>
      <c r="BQ6" s="443"/>
      <c r="BR6" s="443"/>
      <c r="BS6" s="443"/>
      <c r="BT6" s="443"/>
      <c r="BU6" s="444"/>
      <c r="BV6" s="442">
        <v>420055</v>
      </c>
      <c r="BW6" s="443"/>
      <c r="BX6" s="443"/>
      <c r="BY6" s="443"/>
      <c r="BZ6" s="443"/>
      <c r="CA6" s="443"/>
      <c r="CB6" s="443"/>
      <c r="CC6" s="444"/>
      <c r="CD6" s="445" t="s">
        <v>99</v>
      </c>
      <c r="CE6" s="446"/>
      <c r="CF6" s="446"/>
      <c r="CG6" s="446"/>
      <c r="CH6" s="446"/>
      <c r="CI6" s="446"/>
      <c r="CJ6" s="446"/>
      <c r="CK6" s="446"/>
      <c r="CL6" s="446"/>
      <c r="CM6" s="446"/>
      <c r="CN6" s="446"/>
      <c r="CO6" s="446"/>
      <c r="CP6" s="446"/>
      <c r="CQ6" s="446"/>
      <c r="CR6" s="446"/>
      <c r="CS6" s="447"/>
      <c r="CT6" s="479">
        <v>91.2</v>
      </c>
      <c r="CU6" s="480"/>
      <c r="CV6" s="480"/>
      <c r="CW6" s="480"/>
      <c r="CX6" s="480"/>
      <c r="CY6" s="480"/>
      <c r="CZ6" s="480"/>
      <c r="DA6" s="481"/>
      <c r="DB6" s="479">
        <v>92.1</v>
      </c>
      <c r="DC6" s="480"/>
      <c r="DD6" s="480"/>
      <c r="DE6" s="480"/>
      <c r="DF6" s="480"/>
      <c r="DG6" s="480"/>
      <c r="DH6" s="480"/>
      <c r="DI6" s="481"/>
    </row>
    <row r="7" spans="1:119" ht="18.75" customHeight="1" x14ac:dyDescent="0.15">
      <c r="A7" s="163"/>
      <c r="B7" s="418"/>
      <c r="C7" s="419"/>
      <c r="D7" s="419"/>
      <c r="E7" s="420"/>
      <c r="F7" s="420"/>
      <c r="G7" s="420"/>
      <c r="H7" s="420"/>
      <c r="I7" s="420"/>
      <c r="J7" s="420"/>
      <c r="K7" s="420"/>
      <c r="L7" s="420"/>
      <c r="M7" s="420"/>
      <c r="N7" s="420"/>
      <c r="O7" s="420"/>
      <c r="P7" s="420"/>
      <c r="Q7" s="420"/>
      <c r="R7" s="426"/>
      <c r="S7" s="426"/>
      <c r="T7" s="426"/>
      <c r="U7" s="426"/>
      <c r="V7" s="427"/>
      <c r="W7" s="430"/>
      <c r="X7" s="431"/>
      <c r="Y7" s="431"/>
      <c r="Z7" s="431"/>
      <c r="AA7" s="431"/>
      <c r="AB7" s="419"/>
      <c r="AC7" s="465"/>
      <c r="AD7" s="466"/>
      <c r="AE7" s="466"/>
      <c r="AF7" s="466"/>
      <c r="AG7" s="466"/>
      <c r="AH7" s="466"/>
      <c r="AI7" s="466"/>
      <c r="AJ7" s="466"/>
      <c r="AK7" s="466"/>
      <c r="AL7" s="467"/>
      <c r="AM7" s="471" t="s">
        <v>100</v>
      </c>
      <c r="AN7" s="472"/>
      <c r="AO7" s="472"/>
      <c r="AP7" s="472"/>
      <c r="AQ7" s="472"/>
      <c r="AR7" s="472"/>
      <c r="AS7" s="472"/>
      <c r="AT7" s="473"/>
      <c r="AU7" s="474" t="s">
        <v>90</v>
      </c>
      <c r="AV7" s="475"/>
      <c r="AW7" s="475"/>
      <c r="AX7" s="475"/>
      <c r="AY7" s="476" t="s">
        <v>101</v>
      </c>
      <c r="AZ7" s="477"/>
      <c r="BA7" s="477"/>
      <c r="BB7" s="477"/>
      <c r="BC7" s="477"/>
      <c r="BD7" s="477"/>
      <c r="BE7" s="477"/>
      <c r="BF7" s="477"/>
      <c r="BG7" s="477"/>
      <c r="BH7" s="477"/>
      <c r="BI7" s="477"/>
      <c r="BJ7" s="477"/>
      <c r="BK7" s="477"/>
      <c r="BL7" s="477"/>
      <c r="BM7" s="478"/>
      <c r="BN7" s="442">
        <v>157238</v>
      </c>
      <c r="BO7" s="443"/>
      <c r="BP7" s="443"/>
      <c r="BQ7" s="443"/>
      <c r="BR7" s="443"/>
      <c r="BS7" s="443"/>
      <c r="BT7" s="443"/>
      <c r="BU7" s="444"/>
      <c r="BV7" s="442">
        <v>21941</v>
      </c>
      <c r="BW7" s="443"/>
      <c r="BX7" s="443"/>
      <c r="BY7" s="443"/>
      <c r="BZ7" s="443"/>
      <c r="CA7" s="443"/>
      <c r="CB7" s="443"/>
      <c r="CC7" s="444"/>
      <c r="CD7" s="445" t="s">
        <v>102</v>
      </c>
      <c r="CE7" s="446"/>
      <c r="CF7" s="446"/>
      <c r="CG7" s="446"/>
      <c r="CH7" s="446"/>
      <c r="CI7" s="446"/>
      <c r="CJ7" s="446"/>
      <c r="CK7" s="446"/>
      <c r="CL7" s="446"/>
      <c r="CM7" s="446"/>
      <c r="CN7" s="446"/>
      <c r="CO7" s="446"/>
      <c r="CP7" s="446"/>
      <c r="CQ7" s="446"/>
      <c r="CR7" s="446"/>
      <c r="CS7" s="447"/>
      <c r="CT7" s="442">
        <v>5765501</v>
      </c>
      <c r="CU7" s="443"/>
      <c r="CV7" s="443"/>
      <c r="CW7" s="443"/>
      <c r="CX7" s="443"/>
      <c r="CY7" s="443"/>
      <c r="CZ7" s="443"/>
      <c r="DA7" s="444"/>
      <c r="DB7" s="442">
        <v>5656732</v>
      </c>
      <c r="DC7" s="443"/>
      <c r="DD7" s="443"/>
      <c r="DE7" s="443"/>
      <c r="DF7" s="443"/>
      <c r="DG7" s="443"/>
      <c r="DH7" s="443"/>
      <c r="DI7" s="444"/>
    </row>
    <row r="8" spans="1:119" ht="18.75" customHeight="1" thickBot="1" x14ac:dyDescent="0.2">
      <c r="A8" s="163"/>
      <c r="B8" s="451"/>
      <c r="C8" s="452"/>
      <c r="D8" s="452"/>
      <c r="E8" s="453"/>
      <c r="F8" s="453"/>
      <c r="G8" s="453"/>
      <c r="H8" s="453"/>
      <c r="I8" s="453"/>
      <c r="J8" s="453"/>
      <c r="K8" s="453"/>
      <c r="L8" s="453"/>
      <c r="M8" s="453"/>
      <c r="N8" s="453"/>
      <c r="O8" s="453"/>
      <c r="P8" s="453"/>
      <c r="Q8" s="453"/>
      <c r="R8" s="456"/>
      <c r="S8" s="456"/>
      <c r="T8" s="456"/>
      <c r="U8" s="456"/>
      <c r="V8" s="457"/>
      <c r="W8" s="460"/>
      <c r="X8" s="461"/>
      <c r="Y8" s="461"/>
      <c r="Z8" s="461"/>
      <c r="AA8" s="461"/>
      <c r="AB8" s="452"/>
      <c r="AC8" s="468"/>
      <c r="AD8" s="469"/>
      <c r="AE8" s="469"/>
      <c r="AF8" s="469"/>
      <c r="AG8" s="469"/>
      <c r="AH8" s="469"/>
      <c r="AI8" s="469"/>
      <c r="AJ8" s="469"/>
      <c r="AK8" s="469"/>
      <c r="AL8" s="470"/>
      <c r="AM8" s="471" t="s">
        <v>103</v>
      </c>
      <c r="AN8" s="472"/>
      <c r="AO8" s="472"/>
      <c r="AP8" s="472"/>
      <c r="AQ8" s="472"/>
      <c r="AR8" s="472"/>
      <c r="AS8" s="472"/>
      <c r="AT8" s="473"/>
      <c r="AU8" s="474" t="s">
        <v>90</v>
      </c>
      <c r="AV8" s="475"/>
      <c r="AW8" s="475"/>
      <c r="AX8" s="475"/>
      <c r="AY8" s="476" t="s">
        <v>104</v>
      </c>
      <c r="AZ8" s="477"/>
      <c r="BA8" s="477"/>
      <c r="BB8" s="477"/>
      <c r="BC8" s="477"/>
      <c r="BD8" s="477"/>
      <c r="BE8" s="477"/>
      <c r="BF8" s="477"/>
      <c r="BG8" s="477"/>
      <c r="BH8" s="477"/>
      <c r="BI8" s="477"/>
      <c r="BJ8" s="477"/>
      <c r="BK8" s="477"/>
      <c r="BL8" s="477"/>
      <c r="BM8" s="478"/>
      <c r="BN8" s="442">
        <v>415415</v>
      </c>
      <c r="BO8" s="443"/>
      <c r="BP8" s="443"/>
      <c r="BQ8" s="443"/>
      <c r="BR8" s="443"/>
      <c r="BS8" s="443"/>
      <c r="BT8" s="443"/>
      <c r="BU8" s="444"/>
      <c r="BV8" s="442">
        <v>398114</v>
      </c>
      <c r="BW8" s="443"/>
      <c r="BX8" s="443"/>
      <c r="BY8" s="443"/>
      <c r="BZ8" s="443"/>
      <c r="CA8" s="443"/>
      <c r="CB8" s="443"/>
      <c r="CC8" s="444"/>
      <c r="CD8" s="445" t="s">
        <v>105</v>
      </c>
      <c r="CE8" s="446"/>
      <c r="CF8" s="446"/>
      <c r="CG8" s="446"/>
      <c r="CH8" s="446"/>
      <c r="CI8" s="446"/>
      <c r="CJ8" s="446"/>
      <c r="CK8" s="446"/>
      <c r="CL8" s="446"/>
      <c r="CM8" s="446"/>
      <c r="CN8" s="446"/>
      <c r="CO8" s="446"/>
      <c r="CP8" s="446"/>
      <c r="CQ8" s="446"/>
      <c r="CR8" s="446"/>
      <c r="CS8" s="447"/>
      <c r="CT8" s="482">
        <v>0.37</v>
      </c>
      <c r="CU8" s="483"/>
      <c r="CV8" s="483"/>
      <c r="CW8" s="483"/>
      <c r="CX8" s="483"/>
      <c r="CY8" s="483"/>
      <c r="CZ8" s="483"/>
      <c r="DA8" s="484"/>
      <c r="DB8" s="482">
        <v>0.37</v>
      </c>
      <c r="DC8" s="483"/>
      <c r="DD8" s="483"/>
      <c r="DE8" s="483"/>
      <c r="DF8" s="483"/>
      <c r="DG8" s="483"/>
      <c r="DH8" s="483"/>
      <c r="DI8" s="484"/>
    </row>
    <row r="9" spans="1:119" ht="18.75" customHeight="1" thickBot="1" x14ac:dyDescent="0.2">
      <c r="A9" s="163"/>
      <c r="B9" s="436" t="s">
        <v>106</v>
      </c>
      <c r="C9" s="437"/>
      <c r="D9" s="437"/>
      <c r="E9" s="437"/>
      <c r="F9" s="437"/>
      <c r="G9" s="437"/>
      <c r="H9" s="437"/>
      <c r="I9" s="437"/>
      <c r="J9" s="437"/>
      <c r="K9" s="485"/>
      <c r="L9" s="486" t="s">
        <v>107</v>
      </c>
      <c r="M9" s="487"/>
      <c r="N9" s="487"/>
      <c r="O9" s="487"/>
      <c r="P9" s="487"/>
      <c r="Q9" s="488"/>
      <c r="R9" s="489">
        <v>13552</v>
      </c>
      <c r="S9" s="490"/>
      <c r="T9" s="490"/>
      <c r="U9" s="490"/>
      <c r="V9" s="491"/>
      <c r="W9" s="399" t="s">
        <v>108</v>
      </c>
      <c r="X9" s="400"/>
      <c r="Y9" s="400"/>
      <c r="Z9" s="400"/>
      <c r="AA9" s="400"/>
      <c r="AB9" s="400"/>
      <c r="AC9" s="400"/>
      <c r="AD9" s="400"/>
      <c r="AE9" s="400"/>
      <c r="AF9" s="400"/>
      <c r="AG9" s="400"/>
      <c r="AH9" s="400"/>
      <c r="AI9" s="400"/>
      <c r="AJ9" s="400"/>
      <c r="AK9" s="400"/>
      <c r="AL9" s="401"/>
      <c r="AM9" s="471" t="s">
        <v>109</v>
      </c>
      <c r="AN9" s="472"/>
      <c r="AO9" s="472"/>
      <c r="AP9" s="472"/>
      <c r="AQ9" s="472"/>
      <c r="AR9" s="472"/>
      <c r="AS9" s="472"/>
      <c r="AT9" s="473"/>
      <c r="AU9" s="474" t="s">
        <v>90</v>
      </c>
      <c r="AV9" s="475"/>
      <c r="AW9" s="475"/>
      <c r="AX9" s="475"/>
      <c r="AY9" s="476" t="s">
        <v>110</v>
      </c>
      <c r="AZ9" s="477"/>
      <c r="BA9" s="477"/>
      <c r="BB9" s="477"/>
      <c r="BC9" s="477"/>
      <c r="BD9" s="477"/>
      <c r="BE9" s="477"/>
      <c r="BF9" s="477"/>
      <c r="BG9" s="477"/>
      <c r="BH9" s="477"/>
      <c r="BI9" s="477"/>
      <c r="BJ9" s="477"/>
      <c r="BK9" s="477"/>
      <c r="BL9" s="477"/>
      <c r="BM9" s="478"/>
      <c r="BN9" s="442">
        <v>17301</v>
      </c>
      <c r="BO9" s="443"/>
      <c r="BP9" s="443"/>
      <c r="BQ9" s="443"/>
      <c r="BR9" s="443"/>
      <c r="BS9" s="443"/>
      <c r="BT9" s="443"/>
      <c r="BU9" s="444"/>
      <c r="BV9" s="442">
        <v>89261</v>
      </c>
      <c r="BW9" s="443"/>
      <c r="BX9" s="443"/>
      <c r="BY9" s="443"/>
      <c r="BZ9" s="443"/>
      <c r="CA9" s="443"/>
      <c r="CB9" s="443"/>
      <c r="CC9" s="444"/>
      <c r="CD9" s="445" t="s">
        <v>111</v>
      </c>
      <c r="CE9" s="446"/>
      <c r="CF9" s="446"/>
      <c r="CG9" s="446"/>
      <c r="CH9" s="446"/>
      <c r="CI9" s="446"/>
      <c r="CJ9" s="446"/>
      <c r="CK9" s="446"/>
      <c r="CL9" s="446"/>
      <c r="CM9" s="446"/>
      <c r="CN9" s="446"/>
      <c r="CO9" s="446"/>
      <c r="CP9" s="446"/>
      <c r="CQ9" s="446"/>
      <c r="CR9" s="446"/>
      <c r="CS9" s="447"/>
      <c r="CT9" s="439">
        <v>13.7</v>
      </c>
      <c r="CU9" s="440"/>
      <c r="CV9" s="440"/>
      <c r="CW9" s="440"/>
      <c r="CX9" s="440"/>
      <c r="CY9" s="440"/>
      <c r="CZ9" s="440"/>
      <c r="DA9" s="441"/>
      <c r="DB9" s="439">
        <v>14.2</v>
      </c>
      <c r="DC9" s="440"/>
      <c r="DD9" s="440"/>
      <c r="DE9" s="440"/>
      <c r="DF9" s="440"/>
      <c r="DG9" s="440"/>
      <c r="DH9" s="440"/>
      <c r="DI9" s="441"/>
    </row>
    <row r="10" spans="1:119" ht="18.75" customHeight="1" thickBot="1" x14ac:dyDescent="0.2">
      <c r="A10" s="163"/>
      <c r="B10" s="436"/>
      <c r="C10" s="437"/>
      <c r="D10" s="437"/>
      <c r="E10" s="437"/>
      <c r="F10" s="437"/>
      <c r="G10" s="437"/>
      <c r="H10" s="437"/>
      <c r="I10" s="437"/>
      <c r="J10" s="437"/>
      <c r="K10" s="485"/>
      <c r="L10" s="492" t="s">
        <v>112</v>
      </c>
      <c r="M10" s="472"/>
      <c r="N10" s="472"/>
      <c r="O10" s="472"/>
      <c r="P10" s="472"/>
      <c r="Q10" s="473"/>
      <c r="R10" s="493">
        <v>15037</v>
      </c>
      <c r="S10" s="494"/>
      <c r="T10" s="494"/>
      <c r="U10" s="494"/>
      <c r="V10" s="495"/>
      <c r="W10" s="430"/>
      <c r="X10" s="431"/>
      <c r="Y10" s="431"/>
      <c r="Z10" s="431"/>
      <c r="AA10" s="431"/>
      <c r="AB10" s="431"/>
      <c r="AC10" s="431"/>
      <c r="AD10" s="431"/>
      <c r="AE10" s="431"/>
      <c r="AF10" s="431"/>
      <c r="AG10" s="431"/>
      <c r="AH10" s="431"/>
      <c r="AI10" s="431"/>
      <c r="AJ10" s="431"/>
      <c r="AK10" s="431"/>
      <c r="AL10" s="434"/>
      <c r="AM10" s="471" t="s">
        <v>113</v>
      </c>
      <c r="AN10" s="472"/>
      <c r="AO10" s="472"/>
      <c r="AP10" s="472"/>
      <c r="AQ10" s="472"/>
      <c r="AR10" s="472"/>
      <c r="AS10" s="472"/>
      <c r="AT10" s="473"/>
      <c r="AU10" s="474" t="s">
        <v>114</v>
      </c>
      <c r="AV10" s="475"/>
      <c r="AW10" s="475"/>
      <c r="AX10" s="475"/>
      <c r="AY10" s="476" t="s">
        <v>115</v>
      </c>
      <c r="AZ10" s="477"/>
      <c r="BA10" s="477"/>
      <c r="BB10" s="477"/>
      <c r="BC10" s="477"/>
      <c r="BD10" s="477"/>
      <c r="BE10" s="477"/>
      <c r="BF10" s="477"/>
      <c r="BG10" s="477"/>
      <c r="BH10" s="477"/>
      <c r="BI10" s="477"/>
      <c r="BJ10" s="477"/>
      <c r="BK10" s="477"/>
      <c r="BL10" s="477"/>
      <c r="BM10" s="478"/>
      <c r="BN10" s="442">
        <v>68604</v>
      </c>
      <c r="BO10" s="443"/>
      <c r="BP10" s="443"/>
      <c r="BQ10" s="443"/>
      <c r="BR10" s="443"/>
      <c r="BS10" s="443"/>
      <c r="BT10" s="443"/>
      <c r="BU10" s="444"/>
      <c r="BV10" s="442">
        <v>101</v>
      </c>
      <c r="BW10" s="443"/>
      <c r="BX10" s="443"/>
      <c r="BY10" s="443"/>
      <c r="BZ10" s="443"/>
      <c r="CA10" s="443"/>
      <c r="CB10" s="443"/>
      <c r="CC10" s="444"/>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436"/>
      <c r="C11" s="437"/>
      <c r="D11" s="437"/>
      <c r="E11" s="437"/>
      <c r="F11" s="437"/>
      <c r="G11" s="437"/>
      <c r="H11" s="437"/>
      <c r="I11" s="437"/>
      <c r="J11" s="437"/>
      <c r="K11" s="485"/>
      <c r="L11" s="496" t="s">
        <v>117</v>
      </c>
      <c r="M11" s="497"/>
      <c r="N11" s="497"/>
      <c r="O11" s="497"/>
      <c r="P11" s="497"/>
      <c r="Q11" s="498"/>
      <c r="R11" s="499" t="s">
        <v>118</v>
      </c>
      <c r="S11" s="500"/>
      <c r="T11" s="500"/>
      <c r="U11" s="500"/>
      <c r="V11" s="501"/>
      <c r="W11" s="430"/>
      <c r="X11" s="431"/>
      <c r="Y11" s="431"/>
      <c r="Z11" s="431"/>
      <c r="AA11" s="431"/>
      <c r="AB11" s="431"/>
      <c r="AC11" s="431"/>
      <c r="AD11" s="431"/>
      <c r="AE11" s="431"/>
      <c r="AF11" s="431"/>
      <c r="AG11" s="431"/>
      <c r="AH11" s="431"/>
      <c r="AI11" s="431"/>
      <c r="AJ11" s="431"/>
      <c r="AK11" s="431"/>
      <c r="AL11" s="434"/>
      <c r="AM11" s="471" t="s">
        <v>119</v>
      </c>
      <c r="AN11" s="472"/>
      <c r="AO11" s="472"/>
      <c r="AP11" s="472"/>
      <c r="AQ11" s="472"/>
      <c r="AR11" s="472"/>
      <c r="AS11" s="472"/>
      <c r="AT11" s="473"/>
      <c r="AU11" s="474" t="s">
        <v>114</v>
      </c>
      <c r="AV11" s="475"/>
      <c r="AW11" s="475"/>
      <c r="AX11" s="475"/>
      <c r="AY11" s="476" t="s">
        <v>120</v>
      </c>
      <c r="AZ11" s="477"/>
      <c r="BA11" s="477"/>
      <c r="BB11" s="477"/>
      <c r="BC11" s="477"/>
      <c r="BD11" s="477"/>
      <c r="BE11" s="477"/>
      <c r="BF11" s="477"/>
      <c r="BG11" s="477"/>
      <c r="BH11" s="477"/>
      <c r="BI11" s="477"/>
      <c r="BJ11" s="477"/>
      <c r="BK11" s="477"/>
      <c r="BL11" s="477"/>
      <c r="BM11" s="478"/>
      <c r="BN11" s="442">
        <v>0</v>
      </c>
      <c r="BO11" s="443"/>
      <c r="BP11" s="443"/>
      <c r="BQ11" s="443"/>
      <c r="BR11" s="443"/>
      <c r="BS11" s="443"/>
      <c r="BT11" s="443"/>
      <c r="BU11" s="444"/>
      <c r="BV11" s="442">
        <v>0</v>
      </c>
      <c r="BW11" s="443"/>
      <c r="BX11" s="443"/>
      <c r="BY11" s="443"/>
      <c r="BZ11" s="443"/>
      <c r="CA11" s="443"/>
      <c r="CB11" s="443"/>
      <c r="CC11" s="444"/>
      <c r="CD11" s="445" t="s">
        <v>121</v>
      </c>
      <c r="CE11" s="446"/>
      <c r="CF11" s="446"/>
      <c r="CG11" s="446"/>
      <c r="CH11" s="446"/>
      <c r="CI11" s="446"/>
      <c r="CJ11" s="446"/>
      <c r="CK11" s="446"/>
      <c r="CL11" s="446"/>
      <c r="CM11" s="446"/>
      <c r="CN11" s="446"/>
      <c r="CO11" s="446"/>
      <c r="CP11" s="446"/>
      <c r="CQ11" s="446"/>
      <c r="CR11" s="446"/>
      <c r="CS11" s="447"/>
      <c r="CT11" s="482" t="s">
        <v>122</v>
      </c>
      <c r="CU11" s="483"/>
      <c r="CV11" s="483"/>
      <c r="CW11" s="483"/>
      <c r="CX11" s="483"/>
      <c r="CY11" s="483"/>
      <c r="CZ11" s="483"/>
      <c r="DA11" s="484"/>
      <c r="DB11" s="482" t="s">
        <v>122</v>
      </c>
      <c r="DC11" s="483"/>
      <c r="DD11" s="483"/>
      <c r="DE11" s="483"/>
      <c r="DF11" s="483"/>
      <c r="DG11" s="483"/>
      <c r="DH11" s="483"/>
      <c r="DI11" s="484"/>
    </row>
    <row r="12" spans="1:119" ht="18.75" customHeight="1" x14ac:dyDescent="0.15">
      <c r="A12" s="163"/>
      <c r="B12" s="502" t="s">
        <v>123</v>
      </c>
      <c r="C12" s="503"/>
      <c r="D12" s="503"/>
      <c r="E12" s="503"/>
      <c r="F12" s="503"/>
      <c r="G12" s="503"/>
      <c r="H12" s="503"/>
      <c r="I12" s="503"/>
      <c r="J12" s="503"/>
      <c r="K12" s="504"/>
      <c r="L12" s="511" t="s">
        <v>124</v>
      </c>
      <c r="M12" s="512"/>
      <c r="N12" s="512"/>
      <c r="O12" s="512"/>
      <c r="P12" s="512"/>
      <c r="Q12" s="513"/>
      <c r="R12" s="514">
        <v>12552</v>
      </c>
      <c r="S12" s="515"/>
      <c r="T12" s="515"/>
      <c r="U12" s="515"/>
      <c r="V12" s="516"/>
      <c r="W12" s="517" t="s">
        <v>1</v>
      </c>
      <c r="X12" s="475"/>
      <c r="Y12" s="475"/>
      <c r="Z12" s="475"/>
      <c r="AA12" s="475"/>
      <c r="AB12" s="518"/>
      <c r="AC12" s="519" t="s">
        <v>125</v>
      </c>
      <c r="AD12" s="520"/>
      <c r="AE12" s="520"/>
      <c r="AF12" s="520"/>
      <c r="AG12" s="521"/>
      <c r="AH12" s="519" t="s">
        <v>126</v>
      </c>
      <c r="AI12" s="520"/>
      <c r="AJ12" s="520"/>
      <c r="AK12" s="520"/>
      <c r="AL12" s="522"/>
      <c r="AM12" s="471" t="s">
        <v>127</v>
      </c>
      <c r="AN12" s="472"/>
      <c r="AO12" s="472"/>
      <c r="AP12" s="472"/>
      <c r="AQ12" s="472"/>
      <c r="AR12" s="472"/>
      <c r="AS12" s="472"/>
      <c r="AT12" s="473"/>
      <c r="AU12" s="474" t="s">
        <v>90</v>
      </c>
      <c r="AV12" s="475"/>
      <c r="AW12" s="475"/>
      <c r="AX12" s="475"/>
      <c r="AY12" s="476" t="s">
        <v>128</v>
      </c>
      <c r="AZ12" s="477"/>
      <c r="BA12" s="477"/>
      <c r="BB12" s="477"/>
      <c r="BC12" s="477"/>
      <c r="BD12" s="477"/>
      <c r="BE12" s="477"/>
      <c r="BF12" s="477"/>
      <c r="BG12" s="477"/>
      <c r="BH12" s="477"/>
      <c r="BI12" s="477"/>
      <c r="BJ12" s="477"/>
      <c r="BK12" s="477"/>
      <c r="BL12" s="477"/>
      <c r="BM12" s="478"/>
      <c r="BN12" s="442">
        <v>0</v>
      </c>
      <c r="BO12" s="443"/>
      <c r="BP12" s="443"/>
      <c r="BQ12" s="443"/>
      <c r="BR12" s="443"/>
      <c r="BS12" s="443"/>
      <c r="BT12" s="443"/>
      <c r="BU12" s="444"/>
      <c r="BV12" s="442">
        <v>90890</v>
      </c>
      <c r="BW12" s="443"/>
      <c r="BX12" s="443"/>
      <c r="BY12" s="443"/>
      <c r="BZ12" s="443"/>
      <c r="CA12" s="443"/>
      <c r="CB12" s="443"/>
      <c r="CC12" s="444"/>
      <c r="CD12" s="445" t="s">
        <v>129</v>
      </c>
      <c r="CE12" s="446"/>
      <c r="CF12" s="446"/>
      <c r="CG12" s="446"/>
      <c r="CH12" s="446"/>
      <c r="CI12" s="446"/>
      <c r="CJ12" s="446"/>
      <c r="CK12" s="446"/>
      <c r="CL12" s="446"/>
      <c r="CM12" s="446"/>
      <c r="CN12" s="446"/>
      <c r="CO12" s="446"/>
      <c r="CP12" s="446"/>
      <c r="CQ12" s="446"/>
      <c r="CR12" s="446"/>
      <c r="CS12" s="447"/>
      <c r="CT12" s="482" t="s">
        <v>122</v>
      </c>
      <c r="CU12" s="483"/>
      <c r="CV12" s="483"/>
      <c r="CW12" s="483"/>
      <c r="CX12" s="483"/>
      <c r="CY12" s="483"/>
      <c r="CZ12" s="483"/>
      <c r="DA12" s="484"/>
      <c r="DB12" s="482" t="s">
        <v>122</v>
      </c>
      <c r="DC12" s="483"/>
      <c r="DD12" s="483"/>
      <c r="DE12" s="483"/>
      <c r="DF12" s="483"/>
      <c r="DG12" s="483"/>
      <c r="DH12" s="483"/>
      <c r="DI12" s="484"/>
    </row>
    <row r="13" spans="1:119" ht="18.75" customHeight="1" x14ac:dyDescent="0.15">
      <c r="A13" s="163"/>
      <c r="B13" s="505"/>
      <c r="C13" s="506"/>
      <c r="D13" s="506"/>
      <c r="E13" s="506"/>
      <c r="F13" s="506"/>
      <c r="G13" s="506"/>
      <c r="H13" s="506"/>
      <c r="I13" s="506"/>
      <c r="J13" s="506"/>
      <c r="K13" s="507"/>
      <c r="L13" s="178"/>
      <c r="M13" s="533" t="s">
        <v>130</v>
      </c>
      <c r="N13" s="534"/>
      <c r="O13" s="534"/>
      <c r="P13" s="534"/>
      <c r="Q13" s="535"/>
      <c r="R13" s="526">
        <v>12442</v>
      </c>
      <c r="S13" s="527"/>
      <c r="T13" s="527"/>
      <c r="U13" s="527"/>
      <c r="V13" s="528"/>
      <c r="W13" s="458" t="s">
        <v>131</v>
      </c>
      <c r="X13" s="459"/>
      <c r="Y13" s="459"/>
      <c r="Z13" s="459"/>
      <c r="AA13" s="459"/>
      <c r="AB13" s="449"/>
      <c r="AC13" s="493">
        <v>835</v>
      </c>
      <c r="AD13" s="494"/>
      <c r="AE13" s="494"/>
      <c r="AF13" s="494"/>
      <c r="AG13" s="536"/>
      <c r="AH13" s="493">
        <v>923</v>
      </c>
      <c r="AI13" s="494"/>
      <c r="AJ13" s="494"/>
      <c r="AK13" s="494"/>
      <c r="AL13" s="495"/>
      <c r="AM13" s="471" t="s">
        <v>132</v>
      </c>
      <c r="AN13" s="472"/>
      <c r="AO13" s="472"/>
      <c r="AP13" s="472"/>
      <c r="AQ13" s="472"/>
      <c r="AR13" s="472"/>
      <c r="AS13" s="472"/>
      <c r="AT13" s="473"/>
      <c r="AU13" s="474" t="s">
        <v>114</v>
      </c>
      <c r="AV13" s="475"/>
      <c r="AW13" s="475"/>
      <c r="AX13" s="475"/>
      <c r="AY13" s="476" t="s">
        <v>133</v>
      </c>
      <c r="AZ13" s="477"/>
      <c r="BA13" s="477"/>
      <c r="BB13" s="477"/>
      <c r="BC13" s="477"/>
      <c r="BD13" s="477"/>
      <c r="BE13" s="477"/>
      <c r="BF13" s="477"/>
      <c r="BG13" s="477"/>
      <c r="BH13" s="477"/>
      <c r="BI13" s="477"/>
      <c r="BJ13" s="477"/>
      <c r="BK13" s="477"/>
      <c r="BL13" s="477"/>
      <c r="BM13" s="478"/>
      <c r="BN13" s="442">
        <v>85905</v>
      </c>
      <c r="BO13" s="443"/>
      <c r="BP13" s="443"/>
      <c r="BQ13" s="443"/>
      <c r="BR13" s="443"/>
      <c r="BS13" s="443"/>
      <c r="BT13" s="443"/>
      <c r="BU13" s="444"/>
      <c r="BV13" s="442">
        <v>-1528</v>
      </c>
      <c r="BW13" s="443"/>
      <c r="BX13" s="443"/>
      <c r="BY13" s="443"/>
      <c r="BZ13" s="443"/>
      <c r="CA13" s="443"/>
      <c r="CB13" s="443"/>
      <c r="CC13" s="444"/>
      <c r="CD13" s="445" t="s">
        <v>134</v>
      </c>
      <c r="CE13" s="446"/>
      <c r="CF13" s="446"/>
      <c r="CG13" s="446"/>
      <c r="CH13" s="446"/>
      <c r="CI13" s="446"/>
      <c r="CJ13" s="446"/>
      <c r="CK13" s="446"/>
      <c r="CL13" s="446"/>
      <c r="CM13" s="446"/>
      <c r="CN13" s="446"/>
      <c r="CO13" s="446"/>
      <c r="CP13" s="446"/>
      <c r="CQ13" s="446"/>
      <c r="CR13" s="446"/>
      <c r="CS13" s="447"/>
      <c r="CT13" s="439">
        <v>9.5</v>
      </c>
      <c r="CU13" s="440"/>
      <c r="CV13" s="440"/>
      <c r="CW13" s="440"/>
      <c r="CX13" s="440"/>
      <c r="CY13" s="440"/>
      <c r="CZ13" s="440"/>
      <c r="DA13" s="441"/>
      <c r="DB13" s="439">
        <v>9.6999999999999993</v>
      </c>
      <c r="DC13" s="440"/>
      <c r="DD13" s="440"/>
      <c r="DE13" s="440"/>
      <c r="DF13" s="440"/>
      <c r="DG13" s="440"/>
      <c r="DH13" s="440"/>
      <c r="DI13" s="441"/>
    </row>
    <row r="14" spans="1:119" ht="18.75" customHeight="1" thickBot="1" x14ac:dyDescent="0.2">
      <c r="A14" s="163"/>
      <c r="B14" s="505"/>
      <c r="C14" s="506"/>
      <c r="D14" s="506"/>
      <c r="E14" s="506"/>
      <c r="F14" s="506"/>
      <c r="G14" s="506"/>
      <c r="H14" s="506"/>
      <c r="I14" s="506"/>
      <c r="J14" s="506"/>
      <c r="K14" s="507"/>
      <c r="L14" s="523" t="s">
        <v>135</v>
      </c>
      <c r="M14" s="524"/>
      <c r="N14" s="524"/>
      <c r="O14" s="524"/>
      <c r="P14" s="524"/>
      <c r="Q14" s="525"/>
      <c r="R14" s="526">
        <v>12836</v>
      </c>
      <c r="S14" s="527"/>
      <c r="T14" s="527"/>
      <c r="U14" s="527"/>
      <c r="V14" s="528"/>
      <c r="W14" s="432"/>
      <c r="X14" s="433"/>
      <c r="Y14" s="433"/>
      <c r="Z14" s="433"/>
      <c r="AA14" s="433"/>
      <c r="AB14" s="422"/>
      <c r="AC14" s="529">
        <v>12.6</v>
      </c>
      <c r="AD14" s="530"/>
      <c r="AE14" s="530"/>
      <c r="AF14" s="530"/>
      <c r="AG14" s="531"/>
      <c r="AH14" s="529">
        <v>12.6</v>
      </c>
      <c r="AI14" s="530"/>
      <c r="AJ14" s="530"/>
      <c r="AK14" s="530"/>
      <c r="AL14" s="532"/>
      <c r="AM14" s="471"/>
      <c r="AN14" s="472"/>
      <c r="AO14" s="472"/>
      <c r="AP14" s="472"/>
      <c r="AQ14" s="472"/>
      <c r="AR14" s="472"/>
      <c r="AS14" s="472"/>
      <c r="AT14" s="473"/>
      <c r="AU14" s="474"/>
      <c r="AV14" s="475"/>
      <c r="AW14" s="475"/>
      <c r="AX14" s="475"/>
      <c r="AY14" s="476"/>
      <c r="AZ14" s="477"/>
      <c r="BA14" s="477"/>
      <c r="BB14" s="477"/>
      <c r="BC14" s="477"/>
      <c r="BD14" s="477"/>
      <c r="BE14" s="477"/>
      <c r="BF14" s="477"/>
      <c r="BG14" s="477"/>
      <c r="BH14" s="477"/>
      <c r="BI14" s="477"/>
      <c r="BJ14" s="477"/>
      <c r="BK14" s="477"/>
      <c r="BL14" s="477"/>
      <c r="BM14" s="478"/>
      <c r="BN14" s="442"/>
      <c r="BO14" s="443"/>
      <c r="BP14" s="443"/>
      <c r="BQ14" s="443"/>
      <c r="BR14" s="443"/>
      <c r="BS14" s="443"/>
      <c r="BT14" s="443"/>
      <c r="BU14" s="444"/>
      <c r="BV14" s="442"/>
      <c r="BW14" s="443"/>
      <c r="BX14" s="443"/>
      <c r="BY14" s="443"/>
      <c r="BZ14" s="443"/>
      <c r="CA14" s="443"/>
      <c r="CB14" s="443"/>
      <c r="CC14" s="444"/>
      <c r="CD14" s="537" t="s">
        <v>136</v>
      </c>
      <c r="CE14" s="538"/>
      <c r="CF14" s="538"/>
      <c r="CG14" s="538"/>
      <c r="CH14" s="538"/>
      <c r="CI14" s="538"/>
      <c r="CJ14" s="538"/>
      <c r="CK14" s="538"/>
      <c r="CL14" s="538"/>
      <c r="CM14" s="538"/>
      <c r="CN14" s="538"/>
      <c r="CO14" s="538"/>
      <c r="CP14" s="538"/>
      <c r="CQ14" s="538"/>
      <c r="CR14" s="538"/>
      <c r="CS14" s="539"/>
      <c r="CT14" s="540">
        <v>27.5</v>
      </c>
      <c r="CU14" s="541"/>
      <c r="CV14" s="541"/>
      <c r="CW14" s="541"/>
      <c r="CX14" s="541"/>
      <c r="CY14" s="541"/>
      <c r="CZ14" s="541"/>
      <c r="DA14" s="542"/>
      <c r="DB14" s="540">
        <v>28.6</v>
      </c>
      <c r="DC14" s="541"/>
      <c r="DD14" s="541"/>
      <c r="DE14" s="541"/>
      <c r="DF14" s="541"/>
      <c r="DG14" s="541"/>
      <c r="DH14" s="541"/>
      <c r="DI14" s="542"/>
    </row>
    <row r="15" spans="1:119" ht="18.75" customHeight="1" x14ac:dyDescent="0.15">
      <c r="A15" s="163"/>
      <c r="B15" s="505"/>
      <c r="C15" s="506"/>
      <c r="D15" s="506"/>
      <c r="E15" s="506"/>
      <c r="F15" s="506"/>
      <c r="G15" s="506"/>
      <c r="H15" s="506"/>
      <c r="I15" s="506"/>
      <c r="J15" s="506"/>
      <c r="K15" s="507"/>
      <c r="L15" s="178"/>
      <c r="M15" s="533" t="s">
        <v>130</v>
      </c>
      <c r="N15" s="534"/>
      <c r="O15" s="534"/>
      <c r="P15" s="534"/>
      <c r="Q15" s="535"/>
      <c r="R15" s="526">
        <v>12732</v>
      </c>
      <c r="S15" s="527"/>
      <c r="T15" s="527"/>
      <c r="U15" s="527"/>
      <c r="V15" s="528"/>
      <c r="W15" s="458" t="s">
        <v>137</v>
      </c>
      <c r="X15" s="459"/>
      <c r="Y15" s="459"/>
      <c r="Z15" s="459"/>
      <c r="AA15" s="459"/>
      <c r="AB15" s="449"/>
      <c r="AC15" s="493">
        <v>1304</v>
      </c>
      <c r="AD15" s="494"/>
      <c r="AE15" s="494"/>
      <c r="AF15" s="494"/>
      <c r="AG15" s="536"/>
      <c r="AH15" s="493">
        <v>1446</v>
      </c>
      <c r="AI15" s="494"/>
      <c r="AJ15" s="494"/>
      <c r="AK15" s="494"/>
      <c r="AL15" s="495"/>
      <c r="AM15" s="471"/>
      <c r="AN15" s="472"/>
      <c r="AO15" s="472"/>
      <c r="AP15" s="472"/>
      <c r="AQ15" s="472"/>
      <c r="AR15" s="472"/>
      <c r="AS15" s="472"/>
      <c r="AT15" s="473"/>
      <c r="AU15" s="474"/>
      <c r="AV15" s="475"/>
      <c r="AW15" s="475"/>
      <c r="AX15" s="475"/>
      <c r="AY15" s="402" t="s">
        <v>138</v>
      </c>
      <c r="AZ15" s="403"/>
      <c r="BA15" s="403"/>
      <c r="BB15" s="403"/>
      <c r="BC15" s="403"/>
      <c r="BD15" s="403"/>
      <c r="BE15" s="403"/>
      <c r="BF15" s="403"/>
      <c r="BG15" s="403"/>
      <c r="BH15" s="403"/>
      <c r="BI15" s="403"/>
      <c r="BJ15" s="403"/>
      <c r="BK15" s="403"/>
      <c r="BL15" s="403"/>
      <c r="BM15" s="404"/>
      <c r="BN15" s="405">
        <v>1953833</v>
      </c>
      <c r="BO15" s="406"/>
      <c r="BP15" s="406"/>
      <c r="BQ15" s="406"/>
      <c r="BR15" s="406"/>
      <c r="BS15" s="406"/>
      <c r="BT15" s="406"/>
      <c r="BU15" s="407"/>
      <c r="BV15" s="405">
        <v>1928406</v>
      </c>
      <c r="BW15" s="406"/>
      <c r="BX15" s="406"/>
      <c r="BY15" s="406"/>
      <c r="BZ15" s="406"/>
      <c r="CA15" s="406"/>
      <c r="CB15" s="406"/>
      <c r="CC15" s="407"/>
      <c r="CD15" s="543" t="s">
        <v>139</v>
      </c>
      <c r="CE15" s="544"/>
      <c r="CF15" s="544"/>
      <c r="CG15" s="544"/>
      <c r="CH15" s="544"/>
      <c r="CI15" s="544"/>
      <c r="CJ15" s="544"/>
      <c r="CK15" s="544"/>
      <c r="CL15" s="544"/>
      <c r="CM15" s="544"/>
      <c r="CN15" s="544"/>
      <c r="CO15" s="544"/>
      <c r="CP15" s="544"/>
      <c r="CQ15" s="544"/>
      <c r="CR15" s="544"/>
      <c r="CS15" s="545"/>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05"/>
      <c r="C16" s="506"/>
      <c r="D16" s="506"/>
      <c r="E16" s="506"/>
      <c r="F16" s="506"/>
      <c r="G16" s="506"/>
      <c r="H16" s="506"/>
      <c r="I16" s="506"/>
      <c r="J16" s="506"/>
      <c r="K16" s="507"/>
      <c r="L16" s="523" t="s">
        <v>140</v>
      </c>
      <c r="M16" s="546"/>
      <c r="N16" s="546"/>
      <c r="O16" s="546"/>
      <c r="P16" s="546"/>
      <c r="Q16" s="547"/>
      <c r="R16" s="548" t="s">
        <v>141</v>
      </c>
      <c r="S16" s="549"/>
      <c r="T16" s="549"/>
      <c r="U16" s="549"/>
      <c r="V16" s="550"/>
      <c r="W16" s="432"/>
      <c r="X16" s="433"/>
      <c r="Y16" s="433"/>
      <c r="Z16" s="433"/>
      <c r="AA16" s="433"/>
      <c r="AB16" s="422"/>
      <c r="AC16" s="529">
        <v>19.7</v>
      </c>
      <c r="AD16" s="530"/>
      <c r="AE16" s="530"/>
      <c r="AF16" s="530"/>
      <c r="AG16" s="531"/>
      <c r="AH16" s="529">
        <v>19.7</v>
      </c>
      <c r="AI16" s="530"/>
      <c r="AJ16" s="530"/>
      <c r="AK16" s="530"/>
      <c r="AL16" s="532"/>
      <c r="AM16" s="471"/>
      <c r="AN16" s="472"/>
      <c r="AO16" s="472"/>
      <c r="AP16" s="472"/>
      <c r="AQ16" s="472"/>
      <c r="AR16" s="472"/>
      <c r="AS16" s="472"/>
      <c r="AT16" s="473"/>
      <c r="AU16" s="474"/>
      <c r="AV16" s="475"/>
      <c r="AW16" s="475"/>
      <c r="AX16" s="475"/>
      <c r="AY16" s="476" t="s">
        <v>142</v>
      </c>
      <c r="AZ16" s="477"/>
      <c r="BA16" s="477"/>
      <c r="BB16" s="477"/>
      <c r="BC16" s="477"/>
      <c r="BD16" s="477"/>
      <c r="BE16" s="477"/>
      <c r="BF16" s="477"/>
      <c r="BG16" s="477"/>
      <c r="BH16" s="477"/>
      <c r="BI16" s="477"/>
      <c r="BJ16" s="477"/>
      <c r="BK16" s="477"/>
      <c r="BL16" s="477"/>
      <c r="BM16" s="478"/>
      <c r="BN16" s="442">
        <v>5238795</v>
      </c>
      <c r="BO16" s="443"/>
      <c r="BP16" s="443"/>
      <c r="BQ16" s="443"/>
      <c r="BR16" s="443"/>
      <c r="BS16" s="443"/>
      <c r="BT16" s="443"/>
      <c r="BU16" s="444"/>
      <c r="BV16" s="442">
        <v>5122491</v>
      </c>
      <c r="BW16" s="443"/>
      <c r="BX16" s="443"/>
      <c r="BY16" s="443"/>
      <c r="BZ16" s="443"/>
      <c r="CA16" s="443"/>
      <c r="CB16" s="443"/>
      <c r="CC16" s="444"/>
      <c r="CD16" s="172"/>
      <c r="CE16" s="556"/>
      <c r="CF16" s="556"/>
      <c r="CG16" s="556"/>
      <c r="CH16" s="556"/>
      <c r="CI16" s="556"/>
      <c r="CJ16" s="556"/>
      <c r="CK16" s="556"/>
      <c r="CL16" s="556"/>
      <c r="CM16" s="556"/>
      <c r="CN16" s="556"/>
      <c r="CO16" s="556"/>
      <c r="CP16" s="556"/>
      <c r="CQ16" s="556"/>
      <c r="CR16" s="556"/>
      <c r="CS16" s="557"/>
      <c r="CT16" s="439"/>
      <c r="CU16" s="440"/>
      <c r="CV16" s="440"/>
      <c r="CW16" s="440"/>
      <c r="CX16" s="440"/>
      <c r="CY16" s="440"/>
      <c r="CZ16" s="440"/>
      <c r="DA16" s="441"/>
      <c r="DB16" s="439"/>
      <c r="DC16" s="440"/>
      <c r="DD16" s="440"/>
      <c r="DE16" s="440"/>
      <c r="DF16" s="440"/>
      <c r="DG16" s="440"/>
      <c r="DH16" s="440"/>
      <c r="DI16" s="441"/>
    </row>
    <row r="17" spans="1:113" ht="18.75" customHeight="1" thickBot="1" x14ac:dyDescent="0.2">
      <c r="A17" s="163"/>
      <c r="B17" s="508"/>
      <c r="C17" s="509"/>
      <c r="D17" s="509"/>
      <c r="E17" s="509"/>
      <c r="F17" s="509"/>
      <c r="G17" s="509"/>
      <c r="H17" s="509"/>
      <c r="I17" s="509"/>
      <c r="J17" s="509"/>
      <c r="K17" s="510"/>
      <c r="L17" s="182"/>
      <c r="M17" s="553" t="s">
        <v>143</v>
      </c>
      <c r="N17" s="554"/>
      <c r="O17" s="554"/>
      <c r="P17" s="554"/>
      <c r="Q17" s="555"/>
      <c r="R17" s="548" t="s">
        <v>144</v>
      </c>
      <c r="S17" s="549"/>
      <c r="T17" s="549"/>
      <c r="U17" s="549"/>
      <c r="V17" s="550"/>
      <c r="W17" s="458" t="s">
        <v>145</v>
      </c>
      <c r="X17" s="459"/>
      <c r="Y17" s="459"/>
      <c r="Z17" s="459"/>
      <c r="AA17" s="459"/>
      <c r="AB17" s="449"/>
      <c r="AC17" s="493">
        <v>4486</v>
      </c>
      <c r="AD17" s="494"/>
      <c r="AE17" s="494"/>
      <c r="AF17" s="494"/>
      <c r="AG17" s="536"/>
      <c r="AH17" s="493">
        <v>4984</v>
      </c>
      <c r="AI17" s="494"/>
      <c r="AJ17" s="494"/>
      <c r="AK17" s="494"/>
      <c r="AL17" s="495"/>
      <c r="AM17" s="471"/>
      <c r="AN17" s="472"/>
      <c r="AO17" s="472"/>
      <c r="AP17" s="472"/>
      <c r="AQ17" s="472"/>
      <c r="AR17" s="472"/>
      <c r="AS17" s="472"/>
      <c r="AT17" s="473"/>
      <c r="AU17" s="474"/>
      <c r="AV17" s="475"/>
      <c r="AW17" s="475"/>
      <c r="AX17" s="475"/>
      <c r="AY17" s="476" t="s">
        <v>146</v>
      </c>
      <c r="AZ17" s="477"/>
      <c r="BA17" s="477"/>
      <c r="BB17" s="477"/>
      <c r="BC17" s="477"/>
      <c r="BD17" s="477"/>
      <c r="BE17" s="477"/>
      <c r="BF17" s="477"/>
      <c r="BG17" s="477"/>
      <c r="BH17" s="477"/>
      <c r="BI17" s="477"/>
      <c r="BJ17" s="477"/>
      <c r="BK17" s="477"/>
      <c r="BL17" s="477"/>
      <c r="BM17" s="478"/>
      <c r="BN17" s="442">
        <v>2465395</v>
      </c>
      <c r="BO17" s="443"/>
      <c r="BP17" s="443"/>
      <c r="BQ17" s="443"/>
      <c r="BR17" s="443"/>
      <c r="BS17" s="443"/>
      <c r="BT17" s="443"/>
      <c r="BU17" s="444"/>
      <c r="BV17" s="442">
        <v>2430862</v>
      </c>
      <c r="BW17" s="443"/>
      <c r="BX17" s="443"/>
      <c r="BY17" s="443"/>
      <c r="BZ17" s="443"/>
      <c r="CA17" s="443"/>
      <c r="CB17" s="443"/>
      <c r="CC17" s="444"/>
      <c r="CD17" s="172"/>
      <c r="CE17" s="556"/>
      <c r="CF17" s="556"/>
      <c r="CG17" s="556"/>
      <c r="CH17" s="556"/>
      <c r="CI17" s="556"/>
      <c r="CJ17" s="556"/>
      <c r="CK17" s="556"/>
      <c r="CL17" s="556"/>
      <c r="CM17" s="556"/>
      <c r="CN17" s="556"/>
      <c r="CO17" s="556"/>
      <c r="CP17" s="556"/>
      <c r="CQ17" s="556"/>
      <c r="CR17" s="556"/>
      <c r="CS17" s="557"/>
      <c r="CT17" s="439"/>
      <c r="CU17" s="440"/>
      <c r="CV17" s="440"/>
      <c r="CW17" s="440"/>
      <c r="CX17" s="440"/>
      <c r="CY17" s="440"/>
      <c r="CZ17" s="440"/>
      <c r="DA17" s="441"/>
      <c r="DB17" s="439"/>
      <c r="DC17" s="440"/>
      <c r="DD17" s="440"/>
      <c r="DE17" s="440"/>
      <c r="DF17" s="440"/>
      <c r="DG17" s="440"/>
      <c r="DH17" s="440"/>
      <c r="DI17" s="441"/>
    </row>
    <row r="18" spans="1:113" ht="18.75" customHeight="1" thickBot="1" x14ac:dyDescent="0.2">
      <c r="A18" s="163"/>
      <c r="B18" s="564" t="s">
        <v>147</v>
      </c>
      <c r="C18" s="485"/>
      <c r="D18" s="485"/>
      <c r="E18" s="565"/>
      <c r="F18" s="565"/>
      <c r="G18" s="565"/>
      <c r="H18" s="565"/>
      <c r="I18" s="565"/>
      <c r="J18" s="565"/>
      <c r="K18" s="565"/>
      <c r="L18" s="566">
        <v>394.85</v>
      </c>
      <c r="M18" s="566"/>
      <c r="N18" s="566"/>
      <c r="O18" s="566"/>
      <c r="P18" s="566"/>
      <c r="Q18" s="566"/>
      <c r="R18" s="567"/>
      <c r="S18" s="567"/>
      <c r="T18" s="567"/>
      <c r="U18" s="567"/>
      <c r="V18" s="568"/>
      <c r="W18" s="460"/>
      <c r="X18" s="461"/>
      <c r="Y18" s="461"/>
      <c r="Z18" s="461"/>
      <c r="AA18" s="461"/>
      <c r="AB18" s="452"/>
      <c r="AC18" s="569">
        <v>67.7</v>
      </c>
      <c r="AD18" s="570"/>
      <c r="AE18" s="570"/>
      <c r="AF18" s="570"/>
      <c r="AG18" s="571"/>
      <c r="AH18" s="569">
        <v>67.8</v>
      </c>
      <c r="AI18" s="570"/>
      <c r="AJ18" s="570"/>
      <c r="AK18" s="570"/>
      <c r="AL18" s="572"/>
      <c r="AM18" s="471"/>
      <c r="AN18" s="472"/>
      <c r="AO18" s="472"/>
      <c r="AP18" s="472"/>
      <c r="AQ18" s="472"/>
      <c r="AR18" s="472"/>
      <c r="AS18" s="472"/>
      <c r="AT18" s="473"/>
      <c r="AU18" s="474"/>
      <c r="AV18" s="475"/>
      <c r="AW18" s="475"/>
      <c r="AX18" s="475"/>
      <c r="AY18" s="476" t="s">
        <v>148</v>
      </c>
      <c r="AZ18" s="477"/>
      <c r="BA18" s="477"/>
      <c r="BB18" s="477"/>
      <c r="BC18" s="477"/>
      <c r="BD18" s="477"/>
      <c r="BE18" s="477"/>
      <c r="BF18" s="477"/>
      <c r="BG18" s="477"/>
      <c r="BH18" s="477"/>
      <c r="BI18" s="477"/>
      <c r="BJ18" s="477"/>
      <c r="BK18" s="477"/>
      <c r="BL18" s="477"/>
      <c r="BM18" s="478"/>
      <c r="BN18" s="442">
        <v>5310680</v>
      </c>
      <c r="BO18" s="443"/>
      <c r="BP18" s="443"/>
      <c r="BQ18" s="443"/>
      <c r="BR18" s="443"/>
      <c r="BS18" s="443"/>
      <c r="BT18" s="443"/>
      <c r="BU18" s="444"/>
      <c r="BV18" s="442">
        <v>5226772</v>
      </c>
      <c r="BW18" s="443"/>
      <c r="BX18" s="443"/>
      <c r="BY18" s="443"/>
      <c r="BZ18" s="443"/>
      <c r="CA18" s="443"/>
      <c r="CB18" s="443"/>
      <c r="CC18" s="444"/>
      <c r="CD18" s="172"/>
      <c r="CE18" s="556"/>
      <c r="CF18" s="556"/>
      <c r="CG18" s="556"/>
      <c r="CH18" s="556"/>
      <c r="CI18" s="556"/>
      <c r="CJ18" s="556"/>
      <c r="CK18" s="556"/>
      <c r="CL18" s="556"/>
      <c r="CM18" s="556"/>
      <c r="CN18" s="556"/>
      <c r="CO18" s="556"/>
      <c r="CP18" s="556"/>
      <c r="CQ18" s="556"/>
      <c r="CR18" s="556"/>
      <c r="CS18" s="557"/>
      <c r="CT18" s="439"/>
      <c r="CU18" s="440"/>
      <c r="CV18" s="440"/>
      <c r="CW18" s="440"/>
      <c r="CX18" s="440"/>
      <c r="CY18" s="440"/>
      <c r="CZ18" s="440"/>
      <c r="DA18" s="441"/>
      <c r="DB18" s="439"/>
      <c r="DC18" s="440"/>
      <c r="DD18" s="440"/>
      <c r="DE18" s="440"/>
      <c r="DF18" s="440"/>
      <c r="DG18" s="440"/>
      <c r="DH18" s="440"/>
      <c r="DI18" s="441"/>
    </row>
    <row r="19" spans="1:113" ht="18.75" customHeight="1" thickBot="1" x14ac:dyDescent="0.2">
      <c r="A19" s="163"/>
      <c r="B19" s="564" t="s">
        <v>149</v>
      </c>
      <c r="C19" s="485"/>
      <c r="D19" s="485"/>
      <c r="E19" s="565"/>
      <c r="F19" s="565"/>
      <c r="G19" s="565"/>
      <c r="H19" s="565"/>
      <c r="I19" s="565"/>
      <c r="J19" s="565"/>
      <c r="K19" s="565"/>
      <c r="L19" s="573">
        <v>34</v>
      </c>
      <c r="M19" s="573"/>
      <c r="N19" s="573"/>
      <c r="O19" s="573"/>
      <c r="P19" s="573"/>
      <c r="Q19" s="573"/>
      <c r="R19" s="574"/>
      <c r="S19" s="574"/>
      <c r="T19" s="574"/>
      <c r="U19" s="574"/>
      <c r="V19" s="575"/>
      <c r="W19" s="399"/>
      <c r="X19" s="400"/>
      <c r="Y19" s="400"/>
      <c r="Z19" s="400"/>
      <c r="AA19" s="400"/>
      <c r="AB19" s="400"/>
      <c r="AC19" s="551"/>
      <c r="AD19" s="551"/>
      <c r="AE19" s="551"/>
      <c r="AF19" s="551"/>
      <c r="AG19" s="551"/>
      <c r="AH19" s="551"/>
      <c r="AI19" s="551"/>
      <c r="AJ19" s="551"/>
      <c r="AK19" s="551"/>
      <c r="AL19" s="552"/>
      <c r="AM19" s="471"/>
      <c r="AN19" s="472"/>
      <c r="AO19" s="472"/>
      <c r="AP19" s="472"/>
      <c r="AQ19" s="472"/>
      <c r="AR19" s="472"/>
      <c r="AS19" s="472"/>
      <c r="AT19" s="473"/>
      <c r="AU19" s="474"/>
      <c r="AV19" s="475"/>
      <c r="AW19" s="475"/>
      <c r="AX19" s="475"/>
      <c r="AY19" s="476" t="s">
        <v>150</v>
      </c>
      <c r="AZ19" s="477"/>
      <c r="BA19" s="477"/>
      <c r="BB19" s="477"/>
      <c r="BC19" s="477"/>
      <c r="BD19" s="477"/>
      <c r="BE19" s="477"/>
      <c r="BF19" s="477"/>
      <c r="BG19" s="477"/>
      <c r="BH19" s="477"/>
      <c r="BI19" s="477"/>
      <c r="BJ19" s="477"/>
      <c r="BK19" s="477"/>
      <c r="BL19" s="477"/>
      <c r="BM19" s="478"/>
      <c r="BN19" s="442">
        <v>7491874</v>
      </c>
      <c r="BO19" s="443"/>
      <c r="BP19" s="443"/>
      <c r="BQ19" s="443"/>
      <c r="BR19" s="443"/>
      <c r="BS19" s="443"/>
      <c r="BT19" s="443"/>
      <c r="BU19" s="444"/>
      <c r="BV19" s="442">
        <v>7058579</v>
      </c>
      <c r="BW19" s="443"/>
      <c r="BX19" s="443"/>
      <c r="BY19" s="443"/>
      <c r="BZ19" s="443"/>
      <c r="CA19" s="443"/>
      <c r="CB19" s="443"/>
      <c r="CC19" s="444"/>
      <c r="CD19" s="172"/>
      <c r="CE19" s="556"/>
      <c r="CF19" s="556"/>
      <c r="CG19" s="556"/>
      <c r="CH19" s="556"/>
      <c r="CI19" s="556"/>
      <c r="CJ19" s="556"/>
      <c r="CK19" s="556"/>
      <c r="CL19" s="556"/>
      <c r="CM19" s="556"/>
      <c r="CN19" s="556"/>
      <c r="CO19" s="556"/>
      <c r="CP19" s="556"/>
      <c r="CQ19" s="556"/>
      <c r="CR19" s="556"/>
      <c r="CS19" s="557"/>
      <c r="CT19" s="439"/>
      <c r="CU19" s="440"/>
      <c r="CV19" s="440"/>
      <c r="CW19" s="440"/>
      <c r="CX19" s="440"/>
      <c r="CY19" s="440"/>
      <c r="CZ19" s="440"/>
      <c r="DA19" s="441"/>
      <c r="DB19" s="439"/>
      <c r="DC19" s="440"/>
      <c r="DD19" s="440"/>
      <c r="DE19" s="440"/>
      <c r="DF19" s="440"/>
      <c r="DG19" s="440"/>
      <c r="DH19" s="440"/>
      <c r="DI19" s="441"/>
    </row>
    <row r="20" spans="1:113" ht="18.75" customHeight="1" thickBot="1" x14ac:dyDescent="0.2">
      <c r="A20" s="163"/>
      <c r="B20" s="564" t="s">
        <v>151</v>
      </c>
      <c r="C20" s="485"/>
      <c r="D20" s="485"/>
      <c r="E20" s="565"/>
      <c r="F20" s="565"/>
      <c r="G20" s="565"/>
      <c r="H20" s="565"/>
      <c r="I20" s="565"/>
      <c r="J20" s="565"/>
      <c r="K20" s="565"/>
      <c r="L20" s="573">
        <v>4718</v>
      </c>
      <c r="M20" s="573"/>
      <c r="N20" s="573"/>
      <c r="O20" s="573"/>
      <c r="P20" s="573"/>
      <c r="Q20" s="573"/>
      <c r="R20" s="574"/>
      <c r="S20" s="574"/>
      <c r="T20" s="574"/>
      <c r="U20" s="574"/>
      <c r="V20" s="575"/>
      <c r="W20" s="460"/>
      <c r="X20" s="461"/>
      <c r="Y20" s="461"/>
      <c r="Z20" s="461"/>
      <c r="AA20" s="461"/>
      <c r="AB20" s="461"/>
      <c r="AC20" s="576"/>
      <c r="AD20" s="576"/>
      <c r="AE20" s="576"/>
      <c r="AF20" s="576"/>
      <c r="AG20" s="576"/>
      <c r="AH20" s="576"/>
      <c r="AI20" s="576"/>
      <c r="AJ20" s="576"/>
      <c r="AK20" s="576"/>
      <c r="AL20" s="577"/>
      <c r="AM20" s="578"/>
      <c r="AN20" s="497"/>
      <c r="AO20" s="497"/>
      <c r="AP20" s="497"/>
      <c r="AQ20" s="497"/>
      <c r="AR20" s="497"/>
      <c r="AS20" s="497"/>
      <c r="AT20" s="498"/>
      <c r="AU20" s="579"/>
      <c r="AV20" s="580"/>
      <c r="AW20" s="580"/>
      <c r="AX20" s="581"/>
      <c r="AY20" s="476"/>
      <c r="AZ20" s="477"/>
      <c r="BA20" s="477"/>
      <c r="BB20" s="477"/>
      <c r="BC20" s="477"/>
      <c r="BD20" s="477"/>
      <c r="BE20" s="477"/>
      <c r="BF20" s="477"/>
      <c r="BG20" s="477"/>
      <c r="BH20" s="477"/>
      <c r="BI20" s="477"/>
      <c r="BJ20" s="477"/>
      <c r="BK20" s="477"/>
      <c r="BL20" s="477"/>
      <c r="BM20" s="478"/>
      <c r="BN20" s="442"/>
      <c r="BO20" s="443"/>
      <c r="BP20" s="443"/>
      <c r="BQ20" s="443"/>
      <c r="BR20" s="443"/>
      <c r="BS20" s="443"/>
      <c r="BT20" s="443"/>
      <c r="BU20" s="444"/>
      <c r="BV20" s="442"/>
      <c r="BW20" s="443"/>
      <c r="BX20" s="443"/>
      <c r="BY20" s="443"/>
      <c r="BZ20" s="443"/>
      <c r="CA20" s="443"/>
      <c r="CB20" s="443"/>
      <c r="CC20" s="444"/>
      <c r="CD20" s="172"/>
      <c r="CE20" s="556"/>
      <c r="CF20" s="556"/>
      <c r="CG20" s="556"/>
      <c r="CH20" s="556"/>
      <c r="CI20" s="556"/>
      <c r="CJ20" s="556"/>
      <c r="CK20" s="556"/>
      <c r="CL20" s="556"/>
      <c r="CM20" s="556"/>
      <c r="CN20" s="556"/>
      <c r="CO20" s="556"/>
      <c r="CP20" s="556"/>
      <c r="CQ20" s="556"/>
      <c r="CR20" s="556"/>
      <c r="CS20" s="557"/>
      <c r="CT20" s="439"/>
      <c r="CU20" s="440"/>
      <c r="CV20" s="440"/>
      <c r="CW20" s="440"/>
      <c r="CX20" s="440"/>
      <c r="CY20" s="440"/>
      <c r="CZ20" s="440"/>
      <c r="DA20" s="441"/>
      <c r="DB20" s="439"/>
      <c r="DC20" s="440"/>
      <c r="DD20" s="440"/>
      <c r="DE20" s="440"/>
      <c r="DF20" s="440"/>
      <c r="DG20" s="440"/>
      <c r="DH20" s="440"/>
      <c r="DI20" s="441"/>
    </row>
    <row r="21" spans="1:113" ht="18.75" customHeight="1" thickBot="1" x14ac:dyDescent="0.2">
      <c r="A21" s="163"/>
      <c r="B21" s="582" t="s">
        <v>152</v>
      </c>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4"/>
      <c r="AY21" s="558"/>
      <c r="AZ21" s="559"/>
      <c r="BA21" s="559"/>
      <c r="BB21" s="559"/>
      <c r="BC21" s="559"/>
      <c r="BD21" s="559"/>
      <c r="BE21" s="559"/>
      <c r="BF21" s="559"/>
      <c r="BG21" s="559"/>
      <c r="BH21" s="559"/>
      <c r="BI21" s="559"/>
      <c r="BJ21" s="559"/>
      <c r="BK21" s="559"/>
      <c r="BL21" s="559"/>
      <c r="BM21" s="560"/>
      <c r="BN21" s="561"/>
      <c r="BO21" s="562"/>
      <c r="BP21" s="562"/>
      <c r="BQ21" s="562"/>
      <c r="BR21" s="562"/>
      <c r="BS21" s="562"/>
      <c r="BT21" s="562"/>
      <c r="BU21" s="563"/>
      <c r="BV21" s="561"/>
      <c r="BW21" s="562"/>
      <c r="BX21" s="562"/>
      <c r="BY21" s="562"/>
      <c r="BZ21" s="562"/>
      <c r="CA21" s="562"/>
      <c r="CB21" s="562"/>
      <c r="CC21" s="563"/>
      <c r="CD21" s="172"/>
      <c r="CE21" s="556"/>
      <c r="CF21" s="556"/>
      <c r="CG21" s="556"/>
      <c r="CH21" s="556"/>
      <c r="CI21" s="556"/>
      <c r="CJ21" s="556"/>
      <c r="CK21" s="556"/>
      <c r="CL21" s="556"/>
      <c r="CM21" s="556"/>
      <c r="CN21" s="556"/>
      <c r="CO21" s="556"/>
      <c r="CP21" s="556"/>
      <c r="CQ21" s="556"/>
      <c r="CR21" s="556"/>
      <c r="CS21" s="557"/>
      <c r="CT21" s="439"/>
      <c r="CU21" s="440"/>
      <c r="CV21" s="440"/>
      <c r="CW21" s="440"/>
      <c r="CX21" s="440"/>
      <c r="CY21" s="440"/>
      <c r="CZ21" s="440"/>
      <c r="DA21" s="441"/>
      <c r="DB21" s="439"/>
      <c r="DC21" s="440"/>
      <c r="DD21" s="440"/>
      <c r="DE21" s="440"/>
      <c r="DF21" s="440"/>
      <c r="DG21" s="440"/>
      <c r="DH21" s="440"/>
      <c r="DI21" s="441"/>
    </row>
    <row r="22" spans="1:113" ht="18.75" customHeight="1" x14ac:dyDescent="0.15">
      <c r="A22" s="163"/>
      <c r="B22" s="612" t="s">
        <v>153</v>
      </c>
      <c r="C22" s="586"/>
      <c r="D22" s="587"/>
      <c r="E22" s="454" t="s">
        <v>1</v>
      </c>
      <c r="F22" s="459"/>
      <c r="G22" s="459"/>
      <c r="H22" s="459"/>
      <c r="I22" s="459"/>
      <c r="J22" s="459"/>
      <c r="K22" s="449"/>
      <c r="L22" s="454" t="s">
        <v>154</v>
      </c>
      <c r="M22" s="459"/>
      <c r="N22" s="459"/>
      <c r="O22" s="459"/>
      <c r="P22" s="449"/>
      <c r="Q22" s="617" t="s">
        <v>155</v>
      </c>
      <c r="R22" s="618"/>
      <c r="S22" s="618"/>
      <c r="T22" s="618"/>
      <c r="U22" s="618"/>
      <c r="V22" s="619"/>
      <c r="W22" s="585" t="s">
        <v>156</v>
      </c>
      <c r="X22" s="586"/>
      <c r="Y22" s="587"/>
      <c r="Z22" s="454" t="s">
        <v>1</v>
      </c>
      <c r="AA22" s="459"/>
      <c r="AB22" s="459"/>
      <c r="AC22" s="459"/>
      <c r="AD22" s="459"/>
      <c r="AE22" s="459"/>
      <c r="AF22" s="459"/>
      <c r="AG22" s="449"/>
      <c r="AH22" s="623" t="s">
        <v>157</v>
      </c>
      <c r="AI22" s="459"/>
      <c r="AJ22" s="459"/>
      <c r="AK22" s="459"/>
      <c r="AL22" s="449"/>
      <c r="AM22" s="623" t="s">
        <v>158</v>
      </c>
      <c r="AN22" s="624"/>
      <c r="AO22" s="624"/>
      <c r="AP22" s="624"/>
      <c r="AQ22" s="624"/>
      <c r="AR22" s="625"/>
      <c r="AS22" s="617" t="s">
        <v>155</v>
      </c>
      <c r="AT22" s="618"/>
      <c r="AU22" s="618"/>
      <c r="AV22" s="618"/>
      <c r="AW22" s="618"/>
      <c r="AX22" s="629"/>
      <c r="AY22" s="402" t="s">
        <v>159</v>
      </c>
      <c r="AZ22" s="403"/>
      <c r="BA22" s="403"/>
      <c r="BB22" s="403"/>
      <c r="BC22" s="403"/>
      <c r="BD22" s="403"/>
      <c r="BE22" s="403"/>
      <c r="BF22" s="403"/>
      <c r="BG22" s="403"/>
      <c r="BH22" s="403"/>
      <c r="BI22" s="403"/>
      <c r="BJ22" s="403"/>
      <c r="BK22" s="403"/>
      <c r="BL22" s="403"/>
      <c r="BM22" s="404"/>
      <c r="BN22" s="405">
        <v>8129144</v>
      </c>
      <c r="BO22" s="406"/>
      <c r="BP22" s="406"/>
      <c r="BQ22" s="406"/>
      <c r="BR22" s="406"/>
      <c r="BS22" s="406"/>
      <c r="BT22" s="406"/>
      <c r="BU22" s="407"/>
      <c r="BV22" s="405">
        <v>8583639</v>
      </c>
      <c r="BW22" s="406"/>
      <c r="BX22" s="406"/>
      <c r="BY22" s="406"/>
      <c r="BZ22" s="406"/>
      <c r="CA22" s="406"/>
      <c r="CB22" s="406"/>
      <c r="CC22" s="407"/>
      <c r="CD22" s="172"/>
      <c r="CE22" s="556"/>
      <c r="CF22" s="556"/>
      <c r="CG22" s="556"/>
      <c r="CH22" s="556"/>
      <c r="CI22" s="556"/>
      <c r="CJ22" s="556"/>
      <c r="CK22" s="556"/>
      <c r="CL22" s="556"/>
      <c r="CM22" s="556"/>
      <c r="CN22" s="556"/>
      <c r="CO22" s="556"/>
      <c r="CP22" s="556"/>
      <c r="CQ22" s="556"/>
      <c r="CR22" s="556"/>
      <c r="CS22" s="557"/>
      <c r="CT22" s="439"/>
      <c r="CU22" s="440"/>
      <c r="CV22" s="440"/>
      <c r="CW22" s="440"/>
      <c r="CX22" s="440"/>
      <c r="CY22" s="440"/>
      <c r="CZ22" s="440"/>
      <c r="DA22" s="441"/>
      <c r="DB22" s="439"/>
      <c r="DC22" s="440"/>
      <c r="DD22" s="440"/>
      <c r="DE22" s="440"/>
      <c r="DF22" s="440"/>
      <c r="DG22" s="440"/>
      <c r="DH22" s="440"/>
      <c r="DI22" s="441"/>
    </row>
    <row r="23" spans="1:113" ht="18.75" customHeight="1" x14ac:dyDescent="0.15">
      <c r="A23" s="163"/>
      <c r="B23" s="613"/>
      <c r="C23" s="589"/>
      <c r="D23" s="590"/>
      <c r="E23" s="428"/>
      <c r="F23" s="433"/>
      <c r="G23" s="433"/>
      <c r="H23" s="433"/>
      <c r="I23" s="433"/>
      <c r="J23" s="433"/>
      <c r="K23" s="422"/>
      <c r="L23" s="428"/>
      <c r="M23" s="433"/>
      <c r="N23" s="433"/>
      <c r="O23" s="433"/>
      <c r="P23" s="422"/>
      <c r="Q23" s="620"/>
      <c r="R23" s="621"/>
      <c r="S23" s="621"/>
      <c r="T23" s="621"/>
      <c r="U23" s="621"/>
      <c r="V23" s="622"/>
      <c r="W23" s="588"/>
      <c r="X23" s="589"/>
      <c r="Y23" s="590"/>
      <c r="Z23" s="428"/>
      <c r="AA23" s="433"/>
      <c r="AB23" s="433"/>
      <c r="AC23" s="433"/>
      <c r="AD23" s="433"/>
      <c r="AE23" s="433"/>
      <c r="AF23" s="433"/>
      <c r="AG23" s="422"/>
      <c r="AH23" s="428"/>
      <c r="AI23" s="433"/>
      <c r="AJ23" s="433"/>
      <c r="AK23" s="433"/>
      <c r="AL23" s="422"/>
      <c r="AM23" s="626"/>
      <c r="AN23" s="627"/>
      <c r="AO23" s="627"/>
      <c r="AP23" s="627"/>
      <c r="AQ23" s="627"/>
      <c r="AR23" s="628"/>
      <c r="AS23" s="620"/>
      <c r="AT23" s="621"/>
      <c r="AU23" s="621"/>
      <c r="AV23" s="621"/>
      <c r="AW23" s="621"/>
      <c r="AX23" s="630"/>
      <c r="AY23" s="476" t="s">
        <v>160</v>
      </c>
      <c r="AZ23" s="477"/>
      <c r="BA23" s="477"/>
      <c r="BB23" s="477"/>
      <c r="BC23" s="477"/>
      <c r="BD23" s="477"/>
      <c r="BE23" s="477"/>
      <c r="BF23" s="477"/>
      <c r="BG23" s="477"/>
      <c r="BH23" s="477"/>
      <c r="BI23" s="477"/>
      <c r="BJ23" s="477"/>
      <c r="BK23" s="477"/>
      <c r="BL23" s="477"/>
      <c r="BM23" s="478"/>
      <c r="BN23" s="442">
        <v>7711615</v>
      </c>
      <c r="BO23" s="443"/>
      <c r="BP23" s="443"/>
      <c r="BQ23" s="443"/>
      <c r="BR23" s="443"/>
      <c r="BS23" s="443"/>
      <c r="BT23" s="443"/>
      <c r="BU23" s="444"/>
      <c r="BV23" s="442">
        <v>8108476</v>
      </c>
      <c r="BW23" s="443"/>
      <c r="BX23" s="443"/>
      <c r="BY23" s="443"/>
      <c r="BZ23" s="443"/>
      <c r="CA23" s="443"/>
      <c r="CB23" s="443"/>
      <c r="CC23" s="444"/>
      <c r="CD23" s="172"/>
      <c r="CE23" s="556"/>
      <c r="CF23" s="556"/>
      <c r="CG23" s="556"/>
      <c r="CH23" s="556"/>
      <c r="CI23" s="556"/>
      <c r="CJ23" s="556"/>
      <c r="CK23" s="556"/>
      <c r="CL23" s="556"/>
      <c r="CM23" s="556"/>
      <c r="CN23" s="556"/>
      <c r="CO23" s="556"/>
      <c r="CP23" s="556"/>
      <c r="CQ23" s="556"/>
      <c r="CR23" s="556"/>
      <c r="CS23" s="557"/>
      <c r="CT23" s="439"/>
      <c r="CU23" s="440"/>
      <c r="CV23" s="440"/>
      <c r="CW23" s="440"/>
      <c r="CX23" s="440"/>
      <c r="CY23" s="440"/>
      <c r="CZ23" s="440"/>
      <c r="DA23" s="441"/>
      <c r="DB23" s="439"/>
      <c r="DC23" s="440"/>
      <c r="DD23" s="440"/>
      <c r="DE23" s="440"/>
      <c r="DF23" s="440"/>
      <c r="DG23" s="440"/>
      <c r="DH23" s="440"/>
      <c r="DI23" s="441"/>
    </row>
    <row r="24" spans="1:113" ht="18.75" customHeight="1" thickBot="1" x14ac:dyDescent="0.2">
      <c r="A24" s="163"/>
      <c r="B24" s="613"/>
      <c r="C24" s="589"/>
      <c r="D24" s="590"/>
      <c r="E24" s="492" t="s">
        <v>161</v>
      </c>
      <c r="F24" s="472"/>
      <c r="G24" s="472"/>
      <c r="H24" s="472"/>
      <c r="I24" s="472"/>
      <c r="J24" s="472"/>
      <c r="K24" s="473"/>
      <c r="L24" s="493">
        <v>1</v>
      </c>
      <c r="M24" s="494"/>
      <c r="N24" s="494"/>
      <c r="O24" s="494"/>
      <c r="P24" s="536"/>
      <c r="Q24" s="493">
        <v>7820</v>
      </c>
      <c r="R24" s="494"/>
      <c r="S24" s="494"/>
      <c r="T24" s="494"/>
      <c r="U24" s="494"/>
      <c r="V24" s="536"/>
      <c r="W24" s="588"/>
      <c r="X24" s="589"/>
      <c r="Y24" s="590"/>
      <c r="Z24" s="492" t="s">
        <v>162</v>
      </c>
      <c r="AA24" s="472"/>
      <c r="AB24" s="472"/>
      <c r="AC24" s="472"/>
      <c r="AD24" s="472"/>
      <c r="AE24" s="472"/>
      <c r="AF24" s="472"/>
      <c r="AG24" s="473"/>
      <c r="AH24" s="493">
        <v>131</v>
      </c>
      <c r="AI24" s="494"/>
      <c r="AJ24" s="494"/>
      <c r="AK24" s="494"/>
      <c r="AL24" s="536"/>
      <c r="AM24" s="493">
        <v>411995</v>
      </c>
      <c r="AN24" s="494"/>
      <c r="AO24" s="494"/>
      <c r="AP24" s="494"/>
      <c r="AQ24" s="494"/>
      <c r="AR24" s="536"/>
      <c r="AS24" s="493">
        <v>3145</v>
      </c>
      <c r="AT24" s="494"/>
      <c r="AU24" s="494"/>
      <c r="AV24" s="494"/>
      <c r="AW24" s="494"/>
      <c r="AX24" s="495"/>
      <c r="AY24" s="558" t="s">
        <v>163</v>
      </c>
      <c r="AZ24" s="559"/>
      <c r="BA24" s="559"/>
      <c r="BB24" s="559"/>
      <c r="BC24" s="559"/>
      <c r="BD24" s="559"/>
      <c r="BE24" s="559"/>
      <c r="BF24" s="559"/>
      <c r="BG24" s="559"/>
      <c r="BH24" s="559"/>
      <c r="BI24" s="559"/>
      <c r="BJ24" s="559"/>
      <c r="BK24" s="559"/>
      <c r="BL24" s="559"/>
      <c r="BM24" s="560"/>
      <c r="BN24" s="442">
        <v>5518523</v>
      </c>
      <c r="BO24" s="443"/>
      <c r="BP24" s="443"/>
      <c r="BQ24" s="443"/>
      <c r="BR24" s="443"/>
      <c r="BS24" s="443"/>
      <c r="BT24" s="443"/>
      <c r="BU24" s="444"/>
      <c r="BV24" s="442">
        <v>5686997</v>
      </c>
      <c r="BW24" s="443"/>
      <c r="BX24" s="443"/>
      <c r="BY24" s="443"/>
      <c r="BZ24" s="443"/>
      <c r="CA24" s="443"/>
      <c r="CB24" s="443"/>
      <c r="CC24" s="444"/>
      <c r="CD24" s="172"/>
      <c r="CE24" s="556"/>
      <c r="CF24" s="556"/>
      <c r="CG24" s="556"/>
      <c r="CH24" s="556"/>
      <c r="CI24" s="556"/>
      <c r="CJ24" s="556"/>
      <c r="CK24" s="556"/>
      <c r="CL24" s="556"/>
      <c r="CM24" s="556"/>
      <c r="CN24" s="556"/>
      <c r="CO24" s="556"/>
      <c r="CP24" s="556"/>
      <c r="CQ24" s="556"/>
      <c r="CR24" s="556"/>
      <c r="CS24" s="557"/>
      <c r="CT24" s="439"/>
      <c r="CU24" s="440"/>
      <c r="CV24" s="440"/>
      <c r="CW24" s="440"/>
      <c r="CX24" s="440"/>
      <c r="CY24" s="440"/>
      <c r="CZ24" s="440"/>
      <c r="DA24" s="441"/>
      <c r="DB24" s="439"/>
      <c r="DC24" s="440"/>
      <c r="DD24" s="440"/>
      <c r="DE24" s="440"/>
      <c r="DF24" s="440"/>
      <c r="DG24" s="440"/>
      <c r="DH24" s="440"/>
      <c r="DI24" s="441"/>
    </row>
    <row r="25" spans="1:113" ht="18.75" customHeight="1" x14ac:dyDescent="0.15">
      <c r="A25" s="163"/>
      <c r="B25" s="613"/>
      <c r="C25" s="589"/>
      <c r="D25" s="590"/>
      <c r="E25" s="492" t="s">
        <v>164</v>
      </c>
      <c r="F25" s="472"/>
      <c r="G25" s="472"/>
      <c r="H25" s="472"/>
      <c r="I25" s="472"/>
      <c r="J25" s="472"/>
      <c r="K25" s="473"/>
      <c r="L25" s="493">
        <v>1</v>
      </c>
      <c r="M25" s="494"/>
      <c r="N25" s="494"/>
      <c r="O25" s="494"/>
      <c r="P25" s="536"/>
      <c r="Q25" s="493">
        <v>6260</v>
      </c>
      <c r="R25" s="494"/>
      <c r="S25" s="494"/>
      <c r="T25" s="494"/>
      <c r="U25" s="494"/>
      <c r="V25" s="536"/>
      <c r="W25" s="588"/>
      <c r="X25" s="589"/>
      <c r="Y25" s="590"/>
      <c r="Z25" s="492" t="s">
        <v>165</v>
      </c>
      <c r="AA25" s="472"/>
      <c r="AB25" s="472"/>
      <c r="AC25" s="472"/>
      <c r="AD25" s="472"/>
      <c r="AE25" s="472"/>
      <c r="AF25" s="472"/>
      <c r="AG25" s="473"/>
      <c r="AH25" s="493" t="s">
        <v>122</v>
      </c>
      <c r="AI25" s="494"/>
      <c r="AJ25" s="494"/>
      <c r="AK25" s="494"/>
      <c r="AL25" s="536"/>
      <c r="AM25" s="493" t="s">
        <v>122</v>
      </c>
      <c r="AN25" s="494"/>
      <c r="AO25" s="494"/>
      <c r="AP25" s="494"/>
      <c r="AQ25" s="494"/>
      <c r="AR25" s="536"/>
      <c r="AS25" s="493" t="s">
        <v>122</v>
      </c>
      <c r="AT25" s="494"/>
      <c r="AU25" s="494"/>
      <c r="AV25" s="494"/>
      <c r="AW25" s="494"/>
      <c r="AX25" s="495"/>
      <c r="AY25" s="402" t="s">
        <v>166</v>
      </c>
      <c r="AZ25" s="403"/>
      <c r="BA25" s="403"/>
      <c r="BB25" s="403"/>
      <c r="BC25" s="403"/>
      <c r="BD25" s="403"/>
      <c r="BE25" s="403"/>
      <c r="BF25" s="403"/>
      <c r="BG25" s="403"/>
      <c r="BH25" s="403"/>
      <c r="BI25" s="403"/>
      <c r="BJ25" s="403"/>
      <c r="BK25" s="403"/>
      <c r="BL25" s="403"/>
      <c r="BM25" s="404"/>
      <c r="BN25" s="405">
        <v>50105</v>
      </c>
      <c r="BO25" s="406"/>
      <c r="BP25" s="406"/>
      <c r="BQ25" s="406"/>
      <c r="BR25" s="406"/>
      <c r="BS25" s="406"/>
      <c r="BT25" s="406"/>
      <c r="BU25" s="407"/>
      <c r="BV25" s="405">
        <v>83559</v>
      </c>
      <c r="BW25" s="406"/>
      <c r="BX25" s="406"/>
      <c r="BY25" s="406"/>
      <c r="BZ25" s="406"/>
      <c r="CA25" s="406"/>
      <c r="CB25" s="406"/>
      <c r="CC25" s="407"/>
      <c r="CD25" s="172"/>
      <c r="CE25" s="556"/>
      <c r="CF25" s="556"/>
      <c r="CG25" s="556"/>
      <c r="CH25" s="556"/>
      <c r="CI25" s="556"/>
      <c r="CJ25" s="556"/>
      <c r="CK25" s="556"/>
      <c r="CL25" s="556"/>
      <c r="CM25" s="556"/>
      <c r="CN25" s="556"/>
      <c r="CO25" s="556"/>
      <c r="CP25" s="556"/>
      <c r="CQ25" s="556"/>
      <c r="CR25" s="556"/>
      <c r="CS25" s="557"/>
      <c r="CT25" s="439"/>
      <c r="CU25" s="440"/>
      <c r="CV25" s="440"/>
      <c r="CW25" s="440"/>
      <c r="CX25" s="440"/>
      <c r="CY25" s="440"/>
      <c r="CZ25" s="440"/>
      <c r="DA25" s="441"/>
      <c r="DB25" s="439"/>
      <c r="DC25" s="440"/>
      <c r="DD25" s="440"/>
      <c r="DE25" s="440"/>
      <c r="DF25" s="440"/>
      <c r="DG25" s="440"/>
      <c r="DH25" s="440"/>
      <c r="DI25" s="441"/>
    </row>
    <row r="26" spans="1:113" ht="18.75" customHeight="1" x14ac:dyDescent="0.15">
      <c r="A26" s="163"/>
      <c r="B26" s="613"/>
      <c r="C26" s="589"/>
      <c r="D26" s="590"/>
      <c r="E26" s="492" t="s">
        <v>167</v>
      </c>
      <c r="F26" s="472"/>
      <c r="G26" s="472"/>
      <c r="H26" s="472"/>
      <c r="I26" s="472"/>
      <c r="J26" s="472"/>
      <c r="K26" s="473"/>
      <c r="L26" s="493">
        <v>1</v>
      </c>
      <c r="M26" s="494"/>
      <c r="N26" s="494"/>
      <c r="O26" s="494"/>
      <c r="P26" s="536"/>
      <c r="Q26" s="493">
        <v>5870</v>
      </c>
      <c r="R26" s="494"/>
      <c r="S26" s="494"/>
      <c r="T26" s="494"/>
      <c r="U26" s="494"/>
      <c r="V26" s="536"/>
      <c r="W26" s="588"/>
      <c r="X26" s="589"/>
      <c r="Y26" s="590"/>
      <c r="Z26" s="492" t="s">
        <v>168</v>
      </c>
      <c r="AA26" s="594"/>
      <c r="AB26" s="594"/>
      <c r="AC26" s="594"/>
      <c r="AD26" s="594"/>
      <c r="AE26" s="594"/>
      <c r="AF26" s="594"/>
      <c r="AG26" s="595"/>
      <c r="AH26" s="493" t="s">
        <v>122</v>
      </c>
      <c r="AI26" s="494"/>
      <c r="AJ26" s="494"/>
      <c r="AK26" s="494"/>
      <c r="AL26" s="536"/>
      <c r="AM26" s="493" t="s">
        <v>122</v>
      </c>
      <c r="AN26" s="494"/>
      <c r="AO26" s="494"/>
      <c r="AP26" s="494"/>
      <c r="AQ26" s="494"/>
      <c r="AR26" s="536"/>
      <c r="AS26" s="493" t="s">
        <v>122</v>
      </c>
      <c r="AT26" s="494"/>
      <c r="AU26" s="494"/>
      <c r="AV26" s="494"/>
      <c r="AW26" s="494"/>
      <c r="AX26" s="495"/>
      <c r="AY26" s="445" t="s">
        <v>169</v>
      </c>
      <c r="AZ26" s="446"/>
      <c r="BA26" s="446"/>
      <c r="BB26" s="446"/>
      <c r="BC26" s="446"/>
      <c r="BD26" s="446"/>
      <c r="BE26" s="446"/>
      <c r="BF26" s="446"/>
      <c r="BG26" s="446"/>
      <c r="BH26" s="446"/>
      <c r="BI26" s="446"/>
      <c r="BJ26" s="446"/>
      <c r="BK26" s="446"/>
      <c r="BL26" s="446"/>
      <c r="BM26" s="447"/>
      <c r="BN26" s="442" t="s">
        <v>122</v>
      </c>
      <c r="BO26" s="443"/>
      <c r="BP26" s="443"/>
      <c r="BQ26" s="443"/>
      <c r="BR26" s="443"/>
      <c r="BS26" s="443"/>
      <c r="BT26" s="443"/>
      <c r="BU26" s="444"/>
      <c r="BV26" s="442" t="s">
        <v>122</v>
      </c>
      <c r="BW26" s="443"/>
      <c r="BX26" s="443"/>
      <c r="BY26" s="443"/>
      <c r="BZ26" s="443"/>
      <c r="CA26" s="443"/>
      <c r="CB26" s="443"/>
      <c r="CC26" s="444"/>
      <c r="CD26" s="172"/>
      <c r="CE26" s="556"/>
      <c r="CF26" s="556"/>
      <c r="CG26" s="556"/>
      <c r="CH26" s="556"/>
      <c r="CI26" s="556"/>
      <c r="CJ26" s="556"/>
      <c r="CK26" s="556"/>
      <c r="CL26" s="556"/>
      <c r="CM26" s="556"/>
      <c r="CN26" s="556"/>
      <c r="CO26" s="556"/>
      <c r="CP26" s="556"/>
      <c r="CQ26" s="556"/>
      <c r="CR26" s="556"/>
      <c r="CS26" s="557"/>
      <c r="CT26" s="439"/>
      <c r="CU26" s="440"/>
      <c r="CV26" s="440"/>
      <c r="CW26" s="440"/>
      <c r="CX26" s="440"/>
      <c r="CY26" s="440"/>
      <c r="CZ26" s="440"/>
      <c r="DA26" s="441"/>
      <c r="DB26" s="439"/>
      <c r="DC26" s="440"/>
      <c r="DD26" s="440"/>
      <c r="DE26" s="440"/>
      <c r="DF26" s="440"/>
      <c r="DG26" s="440"/>
      <c r="DH26" s="440"/>
      <c r="DI26" s="441"/>
    </row>
    <row r="27" spans="1:113" ht="18.75" customHeight="1" thickBot="1" x14ac:dyDescent="0.2">
      <c r="A27" s="163"/>
      <c r="B27" s="613"/>
      <c r="C27" s="589"/>
      <c r="D27" s="590"/>
      <c r="E27" s="492" t="s">
        <v>170</v>
      </c>
      <c r="F27" s="472"/>
      <c r="G27" s="472"/>
      <c r="H27" s="472"/>
      <c r="I27" s="472"/>
      <c r="J27" s="472"/>
      <c r="K27" s="473"/>
      <c r="L27" s="493">
        <v>1</v>
      </c>
      <c r="M27" s="494"/>
      <c r="N27" s="494"/>
      <c r="O27" s="494"/>
      <c r="P27" s="536"/>
      <c r="Q27" s="493">
        <v>3130</v>
      </c>
      <c r="R27" s="494"/>
      <c r="S27" s="494"/>
      <c r="T27" s="494"/>
      <c r="U27" s="494"/>
      <c r="V27" s="536"/>
      <c r="W27" s="588"/>
      <c r="X27" s="589"/>
      <c r="Y27" s="590"/>
      <c r="Z27" s="492" t="s">
        <v>171</v>
      </c>
      <c r="AA27" s="472"/>
      <c r="AB27" s="472"/>
      <c r="AC27" s="472"/>
      <c r="AD27" s="472"/>
      <c r="AE27" s="472"/>
      <c r="AF27" s="472"/>
      <c r="AG27" s="473"/>
      <c r="AH27" s="493">
        <v>18</v>
      </c>
      <c r="AI27" s="494"/>
      <c r="AJ27" s="494"/>
      <c r="AK27" s="494"/>
      <c r="AL27" s="536"/>
      <c r="AM27" s="493">
        <v>53550</v>
      </c>
      <c r="AN27" s="494"/>
      <c r="AO27" s="494"/>
      <c r="AP27" s="494"/>
      <c r="AQ27" s="494"/>
      <c r="AR27" s="536"/>
      <c r="AS27" s="493">
        <v>2975</v>
      </c>
      <c r="AT27" s="494"/>
      <c r="AU27" s="494"/>
      <c r="AV27" s="494"/>
      <c r="AW27" s="494"/>
      <c r="AX27" s="495"/>
      <c r="AY27" s="537" t="s">
        <v>172</v>
      </c>
      <c r="AZ27" s="538"/>
      <c r="BA27" s="538"/>
      <c r="BB27" s="538"/>
      <c r="BC27" s="538"/>
      <c r="BD27" s="538"/>
      <c r="BE27" s="538"/>
      <c r="BF27" s="538"/>
      <c r="BG27" s="538"/>
      <c r="BH27" s="538"/>
      <c r="BI27" s="538"/>
      <c r="BJ27" s="538"/>
      <c r="BK27" s="538"/>
      <c r="BL27" s="538"/>
      <c r="BM27" s="539"/>
      <c r="BN27" s="561">
        <v>188719</v>
      </c>
      <c r="BO27" s="562"/>
      <c r="BP27" s="562"/>
      <c r="BQ27" s="562"/>
      <c r="BR27" s="562"/>
      <c r="BS27" s="562"/>
      <c r="BT27" s="562"/>
      <c r="BU27" s="563"/>
      <c r="BV27" s="561">
        <v>188627</v>
      </c>
      <c r="BW27" s="562"/>
      <c r="BX27" s="562"/>
      <c r="BY27" s="562"/>
      <c r="BZ27" s="562"/>
      <c r="CA27" s="562"/>
      <c r="CB27" s="562"/>
      <c r="CC27" s="563"/>
      <c r="CD27" s="166"/>
      <c r="CE27" s="556"/>
      <c r="CF27" s="556"/>
      <c r="CG27" s="556"/>
      <c r="CH27" s="556"/>
      <c r="CI27" s="556"/>
      <c r="CJ27" s="556"/>
      <c r="CK27" s="556"/>
      <c r="CL27" s="556"/>
      <c r="CM27" s="556"/>
      <c r="CN27" s="556"/>
      <c r="CO27" s="556"/>
      <c r="CP27" s="556"/>
      <c r="CQ27" s="556"/>
      <c r="CR27" s="556"/>
      <c r="CS27" s="557"/>
      <c r="CT27" s="439"/>
      <c r="CU27" s="440"/>
      <c r="CV27" s="440"/>
      <c r="CW27" s="440"/>
      <c r="CX27" s="440"/>
      <c r="CY27" s="440"/>
      <c r="CZ27" s="440"/>
      <c r="DA27" s="441"/>
      <c r="DB27" s="439"/>
      <c r="DC27" s="440"/>
      <c r="DD27" s="440"/>
      <c r="DE27" s="440"/>
      <c r="DF27" s="440"/>
      <c r="DG27" s="440"/>
      <c r="DH27" s="440"/>
      <c r="DI27" s="441"/>
    </row>
    <row r="28" spans="1:113" ht="18.75" customHeight="1" x14ac:dyDescent="0.15">
      <c r="A28" s="163"/>
      <c r="B28" s="613"/>
      <c r="C28" s="589"/>
      <c r="D28" s="590"/>
      <c r="E28" s="492" t="s">
        <v>173</v>
      </c>
      <c r="F28" s="472"/>
      <c r="G28" s="472"/>
      <c r="H28" s="472"/>
      <c r="I28" s="472"/>
      <c r="J28" s="472"/>
      <c r="K28" s="473"/>
      <c r="L28" s="493">
        <v>1</v>
      </c>
      <c r="M28" s="494"/>
      <c r="N28" s="494"/>
      <c r="O28" s="494"/>
      <c r="P28" s="536"/>
      <c r="Q28" s="493">
        <v>2580</v>
      </c>
      <c r="R28" s="494"/>
      <c r="S28" s="494"/>
      <c r="T28" s="494"/>
      <c r="U28" s="494"/>
      <c r="V28" s="536"/>
      <c r="W28" s="588"/>
      <c r="X28" s="589"/>
      <c r="Y28" s="590"/>
      <c r="Z28" s="492" t="s">
        <v>174</v>
      </c>
      <c r="AA28" s="472"/>
      <c r="AB28" s="472"/>
      <c r="AC28" s="472"/>
      <c r="AD28" s="472"/>
      <c r="AE28" s="472"/>
      <c r="AF28" s="472"/>
      <c r="AG28" s="473"/>
      <c r="AH28" s="493" t="s">
        <v>122</v>
      </c>
      <c r="AI28" s="494"/>
      <c r="AJ28" s="494"/>
      <c r="AK28" s="494"/>
      <c r="AL28" s="536"/>
      <c r="AM28" s="493" t="s">
        <v>122</v>
      </c>
      <c r="AN28" s="494"/>
      <c r="AO28" s="494"/>
      <c r="AP28" s="494"/>
      <c r="AQ28" s="494"/>
      <c r="AR28" s="536"/>
      <c r="AS28" s="493" t="s">
        <v>122</v>
      </c>
      <c r="AT28" s="494"/>
      <c r="AU28" s="494"/>
      <c r="AV28" s="494"/>
      <c r="AW28" s="494"/>
      <c r="AX28" s="495"/>
      <c r="AY28" s="596" t="s">
        <v>175</v>
      </c>
      <c r="AZ28" s="597"/>
      <c r="BA28" s="597"/>
      <c r="BB28" s="598"/>
      <c r="BC28" s="402" t="s">
        <v>46</v>
      </c>
      <c r="BD28" s="403"/>
      <c r="BE28" s="403"/>
      <c r="BF28" s="403"/>
      <c r="BG28" s="403"/>
      <c r="BH28" s="403"/>
      <c r="BI28" s="403"/>
      <c r="BJ28" s="403"/>
      <c r="BK28" s="403"/>
      <c r="BL28" s="403"/>
      <c r="BM28" s="404"/>
      <c r="BN28" s="405">
        <v>1655763</v>
      </c>
      <c r="BO28" s="406"/>
      <c r="BP28" s="406"/>
      <c r="BQ28" s="406"/>
      <c r="BR28" s="406"/>
      <c r="BS28" s="406"/>
      <c r="BT28" s="406"/>
      <c r="BU28" s="407"/>
      <c r="BV28" s="405">
        <v>1587159</v>
      </c>
      <c r="BW28" s="406"/>
      <c r="BX28" s="406"/>
      <c r="BY28" s="406"/>
      <c r="BZ28" s="406"/>
      <c r="CA28" s="406"/>
      <c r="CB28" s="406"/>
      <c r="CC28" s="407"/>
      <c r="CD28" s="172"/>
      <c r="CE28" s="556"/>
      <c r="CF28" s="556"/>
      <c r="CG28" s="556"/>
      <c r="CH28" s="556"/>
      <c r="CI28" s="556"/>
      <c r="CJ28" s="556"/>
      <c r="CK28" s="556"/>
      <c r="CL28" s="556"/>
      <c r="CM28" s="556"/>
      <c r="CN28" s="556"/>
      <c r="CO28" s="556"/>
      <c r="CP28" s="556"/>
      <c r="CQ28" s="556"/>
      <c r="CR28" s="556"/>
      <c r="CS28" s="557"/>
      <c r="CT28" s="439"/>
      <c r="CU28" s="440"/>
      <c r="CV28" s="440"/>
      <c r="CW28" s="440"/>
      <c r="CX28" s="440"/>
      <c r="CY28" s="440"/>
      <c r="CZ28" s="440"/>
      <c r="DA28" s="441"/>
      <c r="DB28" s="439"/>
      <c r="DC28" s="440"/>
      <c r="DD28" s="440"/>
      <c r="DE28" s="440"/>
      <c r="DF28" s="440"/>
      <c r="DG28" s="440"/>
      <c r="DH28" s="440"/>
      <c r="DI28" s="441"/>
    </row>
    <row r="29" spans="1:113" ht="18.75" customHeight="1" x14ac:dyDescent="0.15">
      <c r="A29" s="163"/>
      <c r="B29" s="613"/>
      <c r="C29" s="589"/>
      <c r="D29" s="590"/>
      <c r="E29" s="492" t="s">
        <v>176</v>
      </c>
      <c r="F29" s="472"/>
      <c r="G29" s="472"/>
      <c r="H29" s="472"/>
      <c r="I29" s="472"/>
      <c r="J29" s="472"/>
      <c r="K29" s="473"/>
      <c r="L29" s="493">
        <v>12</v>
      </c>
      <c r="M29" s="494"/>
      <c r="N29" s="494"/>
      <c r="O29" s="494"/>
      <c r="P29" s="536"/>
      <c r="Q29" s="493">
        <v>2350</v>
      </c>
      <c r="R29" s="494"/>
      <c r="S29" s="494"/>
      <c r="T29" s="494"/>
      <c r="U29" s="494"/>
      <c r="V29" s="536"/>
      <c r="W29" s="591"/>
      <c r="X29" s="592"/>
      <c r="Y29" s="593"/>
      <c r="Z29" s="492" t="s">
        <v>177</v>
      </c>
      <c r="AA29" s="472"/>
      <c r="AB29" s="472"/>
      <c r="AC29" s="472"/>
      <c r="AD29" s="472"/>
      <c r="AE29" s="472"/>
      <c r="AF29" s="472"/>
      <c r="AG29" s="473"/>
      <c r="AH29" s="493">
        <v>149</v>
      </c>
      <c r="AI29" s="494"/>
      <c r="AJ29" s="494"/>
      <c r="AK29" s="494"/>
      <c r="AL29" s="536"/>
      <c r="AM29" s="493">
        <v>465545</v>
      </c>
      <c r="AN29" s="494"/>
      <c r="AO29" s="494"/>
      <c r="AP29" s="494"/>
      <c r="AQ29" s="494"/>
      <c r="AR29" s="536"/>
      <c r="AS29" s="493">
        <v>3124</v>
      </c>
      <c r="AT29" s="494"/>
      <c r="AU29" s="494"/>
      <c r="AV29" s="494"/>
      <c r="AW29" s="494"/>
      <c r="AX29" s="495"/>
      <c r="AY29" s="599"/>
      <c r="AZ29" s="600"/>
      <c r="BA29" s="600"/>
      <c r="BB29" s="601"/>
      <c r="BC29" s="476" t="s">
        <v>178</v>
      </c>
      <c r="BD29" s="477"/>
      <c r="BE29" s="477"/>
      <c r="BF29" s="477"/>
      <c r="BG29" s="477"/>
      <c r="BH29" s="477"/>
      <c r="BI29" s="477"/>
      <c r="BJ29" s="477"/>
      <c r="BK29" s="477"/>
      <c r="BL29" s="477"/>
      <c r="BM29" s="478"/>
      <c r="BN29" s="442">
        <v>107453</v>
      </c>
      <c r="BO29" s="443"/>
      <c r="BP29" s="443"/>
      <c r="BQ29" s="443"/>
      <c r="BR29" s="443"/>
      <c r="BS29" s="443"/>
      <c r="BT29" s="443"/>
      <c r="BU29" s="444"/>
      <c r="BV29" s="442">
        <v>107451</v>
      </c>
      <c r="BW29" s="443"/>
      <c r="BX29" s="443"/>
      <c r="BY29" s="443"/>
      <c r="BZ29" s="443"/>
      <c r="CA29" s="443"/>
      <c r="CB29" s="443"/>
      <c r="CC29" s="444"/>
      <c r="CD29" s="166"/>
      <c r="CE29" s="556"/>
      <c r="CF29" s="556"/>
      <c r="CG29" s="556"/>
      <c r="CH29" s="556"/>
      <c r="CI29" s="556"/>
      <c r="CJ29" s="556"/>
      <c r="CK29" s="556"/>
      <c r="CL29" s="556"/>
      <c r="CM29" s="556"/>
      <c r="CN29" s="556"/>
      <c r="CO29" s="556"/>
      <c r="CP29" s="556"/>
      <c r="CQ29" s="556"/>
      <c r="CR29" s="556"/>
      <c r="CS29" s="557"/>
      <c r="CT29" s="439"/>
      <c r="CU29" s="440"/>
      <c r="CV29" s="440"/>
      <c r="CW29" s="440"/>
      <c r="CX29" s="440"/>
      <c r="CY29" s="440"/>
      <c r="CZ29" s="440"/>
      <c r="DA29" s="441"/>
      <c r="DB29" s="439"/>
      <c r="DC29" s="440"/>
      <c r="DD29" s="440"/>
      <c r="DE29" s="440"/>
      <c r="DF29" s="440"/>
      <c r="DG29" s="440"/>
      <c r="DH29" s="440"/>
      <c r="DI29" s="441"/>
    </row>
    <row r="30" spans="1:113" ht="18.75" customHeight="1" thickBot="1" x14ac:dyDescent="0.2">
      <c r="A30" s="163"/>
      <c r="B30" s="614"/>
      <c r="C30" s="615"/>
      <c r="D30" s="616"/>
      <c r="E30" s="496"/>
      <c r="F30" s="497"/>
      <c r="G30" s="497"/>
      <c r="H30" s="497"/>
      <c r="I30" s="497"/>
      <c r="J30" s="497"/>
      <c r="K30" s="498"/>
      <c r="L30" s="606"/>
      <c r="M30" s="607"/>
      <c r="N30" s="607"/>
      <c r="O30" s="607"/>
      <c r="P30" s="608"/>
      <c r="Q30" s="606"/>
      <c r="R30" s="607"/>
      <c r="S30" s="607"/>
      <c r="T30" s="607"/>
      <c r="U30" s="607"/>
      <c r="V30" s="608"/>
      <c r="W30" s="609" t="s">
        <v>179</v>
      </c>
      <c r="X30" s="610"/>
      <c r="Y30" s="610"/>
      <c r="Z30" s="610"/>
      <c r="AA30" s="610"/>
      <c r="AB30" s="610"/>
      <c r="AC30" s="610"/>
      <c r="AD30" s="610"/>
      <c r="AE30" s="610"/>
      <c r="AF30" s="610"/>
      <c r="AG30" s="611"/>
      <c r="AH30" s="569">
        <v>97.2</v>
      </c>
      <c r="AI30" s="570"/>
      <c r="AJ30" s="570"/>
      <c r="AK30" s="570"/>
      <c r="AL30" s="570"/>
      <c r="AM30" s="570"/>
      <c r="AN30" s="570"/>
      <c r="AO30" s="570"/>
      <c r="AP30" s="570"/>
      <c r="AQ30" s="570"/>
      <c r="AR30" s="570"/>
      <c r="AS30" s="570"/>
      <c r="AT30" s="570"/>
      <c r="AU30" s="570"/>
      <c r="AV30" s="570"/>
      <c r="AW30" s="570"/>
      <c r="AX30" s="572"/>
      <c r="AY30" s="602"/>
      <c r="AZ30" s="603"/>
      <c r="BA30" s="603"/>
      <c r="BB30" s="604"/>
      <c r="BC30" s="558" t="s">
        <v>48</v>
      </c>
      <c r="BD30" s="559"/>
      <c r="BE30" s="559"/>
      <c r="BF30" s="559"/>
      <c r="BG30" s="559"/>
      <c r="BH30" s="559"/>
      <c r="BI30" s="559"/>
      <c r="BJ30" s="559"/>
      <c r="BK30" s="559"/>
      <c r="BL30" s="559"/>
      <c r="BM30" s="560"/>
      <c r="BN30" s="561">
        <v>479384</v>
      </c>
      <c r="BO30" s="562"/>
      <c r="BP30" s="562"/>
      <c r="BQ30" s="562"/>
      <c r="BR30" s="562"/>
      <c r="BS30" s="562"/>
      <c r="BT30" s="562"/>
      <c r="BU30" s="563"/>
      <c r="BV30" s="561">
        <v>487544</v>
      </c>
      <c r="BW30" s="562"/>
      <c r="BX30" s="562"/>
      <c r="BY30" s="562"/>
      <c r="BZ30" s="562"/>
      <c r="CA30" s="562"/>
      <c r="CB30" s="562"/>
      <c r="CC30" s="563"/>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605" t="s">
        <v>180</v>
      </c>
      <c r="D32" s="605"/>
      <c r="E32" s="605"/>
      <c r="F32" s="605"/>
      <c r="G32" s="605"/>
      <c r="H32" s="605"/>
      <c r="I32" s="605"/>
      <c r="J32" s="605"/>
      <c r="K32" s="605"/>
      <c r="L32" s="605"/>
      <c r="M32" s="605"/>
      <c r="N32" s="605"/>
      <c r="O32" s="605"/>
      <c r="P32" s="605"/>
      <c r="Q32" s="605"/>
      <c r="R32" s="605"/>
      <c r="S32" s="605"/>
      <c r="U32" s="446" t="s">
        <v>181</v>
      </c>
      <c r="V32" s="446"/>
      <c r="W32" s="446"/>
      <c r="X32" s="446"/>
      <c r="Y32" s="446"/>
      <c r="Z32" s="446"/>
      <c r="AA32" s="446"/>
      <c r="AB32" s="446"/>
      <c r="AC32" s="446"/>
      <c r="AD32" s="446"/>
      <c r="AE32" s="446"/>
      <c r="AF32" s="446"/>
      <c r="AG32" s="446"/>
      <c r="AH32" s="446"/>
      <c r="AI32" s="446"/>
      <c r="AJ32" s="446"/>
      <c r="AK32" s="446"/>
      <c r="AM32" s="446" t="s">
        <v>182</v>
      </c>
      <c r="AN32" s="446"/>
      <c r="AO32" s="446"/>
      <c r="AP32" s="446"/>
      <c r="AQ32" s="446"/>
      <c r="AR32" s="446"/>
      <c r="AS32" s="446"/>
      <c r="AT32" s="446"/>
      <c r="AU32" s="446"/>
      <c r="AV32" s="446"/>
      <c r="AW32" s="446"/>
      <c r="AX32" s="446"/>
      <c r="AY32" s="446"/>
      <c r="AZ32" s="446"/>
      <c r="BA32" s="446"/>
      <c r="BB32" s="446"/>
      <c r="BC32" s="446"/>
      <c r="BE32" s="446" t="s">
        <v>183</v>
      </c>
      <c r="BF32" s="446"/>
      <c r="BG32" s="446"/>
      <c r="BH32" s="446"/>
      <c r="BI32" s="446"/>
      <c r="BJ32" s="446"/>
      <c r="BK32" s="446"/>
      <c r="BL32" s="446"/>
      <c r="BM32" s="446"/>
      <c r="BN32" s="446"/>
      <c r="BO32" s="446"/>
      <c r="BP32" s="446"/>
      <c r="BQ32" s="446"/>
      <c r="BR32" s="446"/>
      <c r="BS32" s="446"/>
      <c r="BT32" s="446"/>
      <c r="BU32" s="446"/>
      <c r="BW32" s="446" t="s">
        <v>184</v>
      </c>
      <c r="BX32" s="446"/>
      <c r="BY32" s="446"/>
      <c r="BZ32" s="446"/>
      <c r="CA32" s="446"/>
      <c r="CB32" s="446"/>
      <c r="CC32" s="446"/>
      <c r="CD32" s="446"/>
      <c r="CE32" s="446"/>
      <c r="CF32" s="446"/>
      <c r="CG32" s="446"/>
      <c r="CH32" s="446"/>
      <c r="CI32" s="446"/>
      <c r="CJ32" s="446"/>
      <c r="CK32" s="446"/>
      <c r="CL32" s="446"/>
      <c r="CM32" s="446"/>
      <c r="CO32" s="446" t="s">
        <v>185</v>
      </c>
      <c r="CP32" s="446"/>
      <c r="CQ32" s="446"/>
      <c r="CR32" s="446"/>
      <c r="CS32" s="446"/>
      <c r="CT32" s="446"/>
      <c r="CU32" s="446"/>
      <c r="CV32" s="446"/>
      <c r="CW32" s="446"/>
      <c r="CX32" s="446"/>
      <c r="CY32" s="446"/>
      <c r="CZ32" s="446"/>
      <c r="DA32" s="446"/>
      <c r="DB32" s="446"/>
      <c r="DC32" s="446"/>
      <c r="DD32" s="446"/>
      <c r="DE32" s="446"/>
      <c r="DI32" s="189"/>
    </row>
    <row r="33" spans="1:113" ht="13.5" customHeight="1" x14ac:dyDescent="0.15">
      <c r="A33" s="163"/>
      <c r="B33" s="190"/>
      <c r="C33" s="466" t="s">
        <v>186</v>
      </c>
      <c r="D33" s="466"/>
      <c r="E33" s="431" t="s">
        <v>187</v>
      </c>
      <c r="F33" s="431"/>
      <c r="G33" s="431"/>
      <c r="H33" s="431"/>
      <c r="I33" s="431"/>
      <c r="J33" s="431"/>
      <c r="K33" s="431"/>
      <c r="L33" s="431"/>
      <c r="M33" s="431"/>
      <c r="N33" s="431"/>
      <c r="O33" s="431"/>
      <c r="P33" s="431"/>
      <c r="Q33" s="431"/>
      <c r="R33" s="431"/>
      <c r="S33" s="431"/>
      <c r="T33" s="167"/>
      <c r="U33" s="466" t="s">
        <v>186</v>
      </c>
      <c r="V33" s="466"/>
      <c r="W33" s="431" t="s">
        <v>187</v>
      </c>
      <c r="X33" s="431"/>
      <c r="Y33" s="431"/>
      <c r="Z33" s="431"/>
      <c r="AA33" s="431"/>
      <c r="AB33" s="431"/>
      <c r="AC33" s="431"/>
      <c r="AD33" s="431"/>
      <c r="AE33" s="431"/>
      <c r="AF33" s="431"/>
      <c r="AG33" s="431"/>
      <c r="AH33" s="431"/>
      <c r="AI33" s="431"/>
      <c r="AJ33" s="431"/>
      <c r="AK33" s="431"/>
      <c r="AL33" s="167"/>
      <c r="AM33" s="466" t="s">
        <v>186</v>
      </c>
      <c r="AN33" s="466"/>
      <c r="AO33" s="431" t="s">
        <v>187</v>
      </c>
      <c r="AP33" s="431"/>
      <c r="AQ33" s="431"/>
      <c r="AR33" s="431"/>
      <c r="AS33" s="431"/>
      <c r="AT33" s="431"/>
      <c r="AU33" s="431"/>
      <c r="AV33" s="431"/>
      <c r="AW33" s="431"/>
      <c r="AX33" s="431"/>
      <c r="AY33" s="431"/>
      <c r="AZ33" s="431"/>
      <c r="BA33" s="431"/>
      <c r="BB33" s="431"/>
      <c r="BC33" s="431"/>
      <c r="BD33" s="173"/>
      <c r="BE33" s="431" t="s">
        <v>188</v>
      </c>
      <c r="BF33" s="431"/>
      <c r="BG33" s="431" t="s">
        <v>189</v>
      </c>
      <c r="BH33" s="431"/>
      <c r="BI33" s="431"/>
      <c r="BJ33" s="431"/>
      <c r="BK33" s="431"/>
      <c r="BL33" s="431"/>
      <c r="BM33" s="431"/>
      <c r="BN33" s="431"/>
      <c r="BO33" s="431"/>
      <c r="BP33" s="431"/>
      <c r="BQ33" s="431"/>
      <c r="BR33" s="431"/>
      <c r="BS33" s="431"/>
      <c r="BT33" s="431"/>
      <c r="BU33" s="431"/>
      <c r="BV33" s="173"/>
      <c r="BW33" s="466" t="s">
        <v>188</v>
      </c>
      <c r="BX33" s="466"/>
      <c r="BY33" s="431" t="s">
        <v>190</v>
      </c>
      <c r="BZ33" s="431"/>
      <c r="CA33" s="431"/>
      <c r="CB33" s="431"/>
      <c r="CC33" s="431"/>
      <c r="CD33" s="431"/>
      <c r="CE33" s="431"/>
      <c r="CF33" s="431"/>
      <c r="CG33" s="431"/>
      <c r="CH33" s="431"/>
      <c r="CI33" s="431"/>
      <c r="CJ33" s="431"/>
      <c r="CK33" s="431"/>
      <c r="CL33" s="431"/>
      <c r="CM33" s="431"/>
      <c r="CN33" s="167"/>
      <c r="CO33" s="466" t="s">
        <v>186</v>
      </c>
      <c r="CP33" s="466"/>
      <c r="CQ33" s="431" t="s">
        <v>191</v>
      </c>
      <c r="CR33" s="431"/>
      <c r="CS33" s="431"/>
      <c r="CT33" s="431"/>
      <c r="CU33" s="431"/>
      <c r="CV33" s="431"/>
      <c r="CW33" s="431"/>
      <c r="CX33" s="431"/>
      <c r="CY33" s="431"/>
      <c r="CZ33" s="431"/>
      <c r="DA33" s="431"/>
      <c r="DB33" s="431"/>
      <c r="DC33" s="431"/>
      <c r="DD33" s="431"/>
      <c r="DE33" s="431"/>
      <c r="DF33" s="167"/>
      <c r="DG33" s="631" t="s">
        <v>192</v>
      </c>
      <c r="DH33" s="631"/>
      <c r="DI33" s="168"/>
    </row>
    <row r="34" spans="1:113" ht="32.25" customHeight="1" x14ac:dyDescent="0.15">
      <c r="A34" s="163"/>
      <c r="B34" s="190"/>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63"/>
      <c r="U34" s="632">
        <f>IF(W34="","",MAX(C34:D43)+1)</f>
        <v>2</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63"/>
      <c r="AM34" s="632">
        <f>IF(AO34="","",MAX(C34:D43,U34:V43)+1)</f>
        <v>5</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63"/>
      <c r="BE34" s="632" t="str">
        <f>IF(BG34="","",MAX(C34:D43,U34:V43,AM34:AN43)+1)</f>
        <v/>
      </c>
      <c r="BF34" s="632"/>
      <c r="BG34" s="633"/>
      <c r="BH34" s="633"/>
      <c r="BI34" s="633"/>
      <c r="BJ34" s="633"/>
      <c r="BK34" s="633"/>
      <c r="BL34" s="633"/>
      <c r="BM34" s="633"/>
      <c r="BN34" s="633"/>
      <c r="BO34" s="633"/>
      <c r="BP34" s="633"/>
      <c r="BQ34" s="633"/>
      <c r="BR34" s="633"/>
      <c r="BS34" s="633"/>
      <c r="BT34" s="633"/>
      <c r="BU34" s="633"/>
      <c r="BV34" s="163"/>
      <c r="BW34" s="632">
        <f>IF(BY34="","",MAX(C34:D43,U34:V43,AM34:AN43,BE34:BF43)+1)</f>
        <v>8</v>
      </c>
      <c r="BX34" s="632"/>
      <c r="BY34" s="633" t="str">
        <f>IF('各会計、関係団体の財政状況及び健全化判断比率'!B68="","",'各会計、関係団体の財政状況及び健全化判断比率'!B68)</f>
        <v>会津若松地方広域市町村圏整備組合（一般会計）</v>
      </c>
      <c r="BZ34" s="633"/>
      <c r="CA34" s="633"/>
      <c r="CB34" s="633"/>
      <c r="CC34" s="633"/>
      <c r="CD34" s="633"/>
      <c r="CE34" s="633"/>
      <c r="CF34" s="633"/>
      <c r="CG34" s="633"/>
      <c r="CH34" s="633"/>
      <c r="CI34" s="633"/>
      <c r="CJ34" s="633"/>
      <c r="CK34" s="633"/>
      <c r="CL34" s="633"/>
      <c r="CM34" s="633"/>
      <c r="CN34" s="163"/>
      <c r="CO34" s="632">
        <f>IF(CQ34="","",MAX(C34:D43,U34:V43,AM34:AN43,BE34:BF43,BW34:BX43)+1)</f>
        <v>18</v>
      </c>
      <c r="CP34" s="632"/>
      <c r="CQ34" s="633" t="str">
        <f>IF('各会計、関係団体の財政状況及び健全化判断比率'!BS7="","",'各会計、関係団体の財政状況及び健全化判断比率'!BS7)</f>
        <v>猪苗代町振興公社</v>
      </c>
      <c r="CR34" s="633"/>
      <c r="CS34" s="633"/>
      <c r="CT34" s="633"/>
      <c r="CU34" s="633"/>
      <c r="CV34" s="633"/>
      <c r="CW34" s="633"/>
      <c r="CX34" s="633"/>
      <c r="CY34" s="633"/>
      <c r="CZ34" s="633"/>
      <c r="DA34" s="633"/>
      <c r="DB34" s="633"/>
      <c r="DC34" s="633"/>
      <c r="DD34" s="633"/>
      <c r="DE34" s="633"/>
      <c r="DG34" s="634" t="str">
        <f>IF('各会計、関係団体の財政状況及び健全化判断比率'!BR7="","",'各会計、関係団体の財政状況及び健全化判断比率'!BR7)</f>
        <v/>
      </c>
      <c r="DH34" s="634"/>
      <c r="DI34" s="168"/>
    </row>
    <row r="35" spans="1:113" ht="32.25" customHeight="1" x14ac:dyDescent="0.15">
      <c r="A35" s="163"/>
      <c r="B35" s="190"/>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63"/>
      <c r="U35" s="632">
        <f>IF(W35="","",U34+1)</f>
        <v>3</v>
      </c>
      <c r="V35" s="632"/>
      <c r="W35" s="633" t="str">
        <f>IF('各会計、関係団体の財政状況及び健全化判断比率'!B29="","",'各会計、関係団体の財政状況及び健全化判断比率'!B29)</f>
        <v>介護保険特別会計</v>
      </c>
      <c r="X35" s="633"/>
      <c r="Y35" s="633"/>
      <c r="Z35" s="633"/>
      <c r="AA35" s="633"/>
      <c r="AB35" s="633"/>
      <c r="AC35" s="633"/>
      <c r="AD35" s="633"/>
      <c r="AE35" s="633"/>
      <c r="AF35" s="633"/>
      <c r="AG35" s="633"/>
      <c r="AH35" s="633"/>
      <c r="AI35" s="633"/>
      <c r="AJ35" s="633"/>
      <c r="AK35" s="633"/>
      <c r="AL35" s="163"/>
      <c r="AM35" s="632">
        <f t="shared" ref="AM35:AM43" si="0">IF(AO35="","",AM34+1)</f>
        <v>6</v>
      </c>
      <c r="AN35" s="632"/>
      <c r="AO35" s="633" t="str">
        <f>IF('各会計、関係団体の財政状況及び健全化判断比率'!B32="","",'各会計、関係団体の財政状況及び健全化判断比率'!B32)</f>
        <v>病院事業会計</v>
      </c>
      <c r="AP35" s="633"/>
      <c r="AQ35" s="633"/>
      <c r="AR35" s="633"/>
      <c r="AS35" s="633"/>
      <c r="AT35" s="633"/>
      <c r="AU35" s="633"/>
      <c r="AV35" s="633"/>
      <c r="AW35" s="633"/>
      <c r="AX35" s="633"/>
      <c r="AY35" s="633"/>
      <c r="AZ35" s="633"/>
      <c r="BA35" s="633"/>
      <c r="BB35" s="633"/>
      <c r="BC35" s="633"/>
      <c r="BD35" s="16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63"/>
      <c r="BW35" s="632">
        <f t="shared" ref="BW35:BW43" si="2">IF(BY35="","",BW34+1)</f>
        <v>9</v>
      </c>
      <c r="BX35" s="632"/>
      <c r="BY35" s="633" t="str">
        <f>IF('各会計、関係団体の財政状況及び健全化判断比率'!B69="","",'各会計、関係団体の財政状況及び健全化判断比率'!B69)</f>
        <v>会津若松地方広域市町村圏整備組合（企業会計）</v>
      </c>
      <c r="BZ35" s="633"/>
      <c r="CA35" s="633"/>
      <c r="CB35" s="633"/>
      <c r="CC35" s="633"/>
      <c r="CD35" s="633"/>
      <c r="CE35" s="633"/>
      <c r="CF35" s="633"/>
      <c r="CG35" s="633"/>
      <c r="CH35" s="633"/>
      <c r="CI35" s="633"/>
      <c r="CJ35" s="633"/>
      <c r="CK35" s="633"/>
      <c r="CL35" s="633"/>
      <c r="CM35" s="633"/>
      <c r="CN35" s="163"/>
      <c r="CO35" s="632">
        <f t="shared" ref="CO35:CO43" si="3">IF(CQ35="","",CO34+1)</f>
        <v>19</v>
      </c>
      <c r="CP35" s="632"/>
      <c r="CQ35" s="633" t="str">
        <f>IF('各会計、関係団体の財政状況及び健全化判断比率'!BS8="","",'各会計、関係団体の財政状況及び健全化判断比率'!BS8)</f>
        <v>猪苗代地域開発株式会社</v>
      </c>
      <c r="CR35" s="633"/>
      <c r="CS35" s="633"/>
      <c r="CT35" s="633"/>
      <c r="CU35" s="633"/>
      <c r="CV35" s="633"/>
      <c r="CW35" s="633"/>
      <c r="CX35" s="633"/>
      <c r="CY35" s="633"/>
      <c r="CZ35" s="633"/>
      <c r="DA35" s="633"/>
      <c r="DB35" s="633"/>
      <c r="DC35" s="633"/>
      <c r="DD35" s="633"/>
      <c r="DE35" s="633"/>
      <c r="DG35" s="634" t="str">
        <f>IF('各会計、関係団体の財政状況及び健全化判断比率'!BR8="","",'各会計、関係団体の財政状況及び健全化判断比率'!BR8)</f>
        <v/>
      </c>
      <c r="DH35" s="634"/>
      <c r="DI35" s="168"/>
    </row>
    <row r="36" spans="1:113" ht="32.25" customHeight="1" x14ac:dyDescent="0.15">
      <c r="A36" s="163"/>
      <c r="B36" s="190"/>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63"/>
      <c r="U36" s="632">
        <f t="shared" ref="U36:U43" si="4">IF(W36="","",U35+1)</f>
        <v>4</v>
      </c>
      <c r="V36" s="632"/>
      <c r="W36" s="633" t="str">
        <f>IF('各会計、関係団体の財政状況及び健全化判断比率'!B30="","",'各会計、関係団体の財政状況及び健全化判断比率'!B30)</f>
        <v>後期高齢者医療特別会計</v>
      </c>
      <c r="X36" s="633"/>
      <c r="Y36" s="633"/>
      <c r="Z36" s="633"/>
      <c r="AA36" s="633"/>
      <c r="AB36" s="633"/>
      <c r="AC36" s="633"/>
      <c r="AD36" s="633"/>
      <c r="AE36" s="633"/>
      <c r="AF36" s="633"/>
      <c r="AG36" s="633"/>
      <c r="AH36" s="633"/>
      <c r="AI36" s="633"/>
      <c r="AJ36" s="633"/>
      <c r="AK36" s="633"/>
      <c r="AL36" s="163"/>
      <c r="AM36" s="632">
        <f t="shared" si="0"/>
        <v>7</v>
      </c>
      <c r="AN36" s="632"/>
      <c r="AO36" s="633" t="str">
        <f>IF('各会計、関係団体の財政状況及び健全化判断比率'!B33="","",'各会計、関係団体の財政状況及び健全化判断比率'!B33)</f>
        <v>下水道事業会計</v>
      </c>
      <c r="AP36" s="633"/>
      <c r="AQ36" s="633"/>
      <c r="AR36" s="633"/>
      <c r="AS36" s="633"/>
      <c r="AT36" s="633"/>
      <c r="AU36" s="633"/>
      <c r="AV36" s="633"/>
      <c r="AW36" s="633"/>
      <c r="AX36" s="633"/>
      <c r="AY36" s="633"/>
      <c r="AZ36" s="633"/>
      <c r="BA36" s="633"/>
      <c r="BB36" s="633"/>
      <c r="BC36" s="633"/>
      <c r="BD36" s="163"/>
      <c r="BE36" s="632" t="str">
        <f t="shared" si="1"/>
        <v/>
      </c>
      <c r="BF36" s="632"/>
      <c r="BG36" s="633"/>
      <c r="BH36" s="633"/>
      <c r="BI36" s="633"/>
      <c r="BJ36" s="633"/>
      <c r="BK36" s="633"/>
      <c r="BL36" s="633"/>
      <c r="BM36" s="633"/>
      <c r="BN36" s="633"/>
      <c r="BO36" s="633"/>
      <c r="BP36" s="633"/>
      <c r="BQ36" s="633"/>
      <c r="BR36" s="633"/>
      <c r="BS36" s="633"/>
      <c r="BT36" s="633"/>
      <c r="BU36" s="633"/>
      <c r="BV36" s="163"/>
      <c r="BW36" s="632">
        <f t="shared" si="2"/>
        <v>10</v>
      </c>
      <c r="BX36" s="632"/>
      <c r="BY36" s="633" t="str">
        <f>IF('各会計、関係団体の財政状況及び健全化判断比率'!B70="","",'各会計、関係団体の財政状況及び健全化判断比率'!B70)</f>
        <v>磐梯町外一市二町一ヶ村組合</v>
      </c>
      <c r="BZ36" s="633"/>
      <c r="CA36" s="633"/>
      <c r="CB36" s="633"/>
      <c r="CC36" s="633"/>
      <c r="CD36" s="633"/>
      <c r="CE36" s="633"/>
      <c r="CF36" s="633"/>
      <c r="CG36" s="633"/>
      <c r="CH36" s="633"/>
      <c r="CI36" s="633"/>
      <c r="CJ36" s="633"/>
      <c r="CK36" s="633"/>
      <c r="CL36" s="633"/>
      <c r="CM36" s="633"/>
      <c r="CN36" s="163"/>
      <c r="CO36" s="632">
        <f t="shared" si="3"/>
        <v>20</v>
      </c>
      <c r="CP36" s="632"/>
      <c r="CQ36" s="633" t="str">
        <f>IF('各会計、関係団体の財政状況及び健全化判断比率'!BS9="","",'各会計、関係団体の財政状況及び健全化判断比率'!BS9)</f>
        <v>表磐梯高原開発株式会社</v>
      </c>
      <c r="CR36" s="633"/>
      <c r="CS36" s="633"/>
      <c r="CT36" s="633"/>
      <c r="CU36" s="633"/>
      <c r="CV36" s="633"/>
      <c r="CW36" s="633"/>
      <c r="CX36" s="633"/>
      <c r="CY36" s="633"/>
      <c r="CZ36" s="633"/>
      <c r="DA36" s="633"/>
      <c r="DB36" s="633"/>
      <c r="DC36" s="633"/>
      <c r="DD36" s="633"/>
      <c r="DE36" s="633"/>
      <c r="DG36" s="634" t="str">
        <f>IF('各会計、関係団体の財政状況及び健全化判断比率'!BR9="","",'各会計、関係団体の財政状況及び健全化判断比率'!BR9)</f>
        <v/>
      </c>
      <c r="DH36" s="634"/>
      <c r="DI36" s="168"/>
    </row>
    <row r="37" spans="1:113" ht="32.25" customHeight="1" x14ac:dyDescent="0.15">
      <c r="A37" s="163"/>
      <c r="B37" s="190"/>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63"/>
      <c r="U37" s="632" t="str">
        <f t="shared" si="4"/>
        <v/>
      </c>
      <c r="V37" s="632"/>
      <c r="W37" s="633"/>
      <c r="X37" s="633"/>
      <c r="Y37" s="633"/>
      <c r="Z37" s="633"/>
      <c r="AA37" s="633"/>
      <c r="AB37" s="633"/>
      <c r="AC37" s="633"/>
      <c r="AD37" s="633"/>
      <c r="AE37" s="633"/>
      <c r="AF37" s="633"/>
      <c r="AG37" s="633"/>
      <c r="AH37" s="633"/>
      <c r="AI37" s="633"/>
      <c r="AJ37" s="633"/>
      <c r="AK37" s="633"/>
      <c r="AL37" s="163"/>
      <c r="AM37" s="632" t="str">
        <f t="shared" si="0"/>
        <v/>
      </c>
      <c r="AN37" s="632"/>
      <c r="AO37" s="633"/>
      <c r="AP37" s="633"/>
      <c r="AQ37" s="633"/>
      <c r="AR37" s="633"/>
      <c r="AS37" s="633"/>
      <c r="AT37" s="633"/>
      <c r="AU37" s="633"/>
      <c r="AV37" s="633"/>
      <c r="AW37" s="633"/>
      <c r="AX37" s="633"/>
      <c r="AY37" s="633"/>
      <c r="AZ37" s="633"/>
      <c r="BA37" s="633"/>
      <c r="BB37" s="633"/>
      <c r="BC37" s="633"/>
      <c r="BD37" s="163"/>
      <c r="BE37" s="632" t="str">
        <f t="shared" si="1"/>
        <v/>
      </c>
      <c r="BF37" s="632"/>
      <c r="BG37" s="633"/>
      <c r="BH37" s="633"/>
      <c r="BI37" s="633"/>
      <c r="BJ37" s="633"/>
      <c r="BK37" s="633"/>
      <c r="BL37" s="633"/>
      <c r="BM37" s="633"/>
      <c r="BN37" s="633"/>
      <c r="BO37" s="633"/>
      <c r="BP37" s="633"/>
      <c r="BQ37" s="633"/>
      <c r="BR37" s="633"/>
      <c r="BS37" s="633"/>
      <c r="BT37" s="633"/>
      <c r="BU37" s="633"/>
      <c r="BV37" s="163"/>
      <c r="BW37" s="632">
        <f t="shared" si="2"/>
        <v>11</v>
      </c>
      <c r="BX37" s="632"/>
      <c r="BY37" s="633" t="str">
        <f>IF('各会計、関係団体の財政状況及び健全化判断比率'!B71="","",'各会計、関係団体の財政状況及び健全化判断比率'!B71)</f>
        <v>福島県後期高齢者医療広域連合（一般会計）</v>
      </c>
      <c r="BZ37" s="633"/>
      <c r="CA37" s="633"/>
      <c r="CB37" s="633"/>
      <c r="CC37" s="633"/>
      <c r="CD37" s="633"/>
      <c r="CE37" s="633"/>
      <c r="CF37" s="633"/>
      <c r="CG37" s="633"/>
      <c r="CH37" s="633"/>
      <c r="CI37" s="633"/>
      <c r="CJ37" s="633"/>
      <c r="CK37" s="633"/>
      <c r="CL37" s="633"/>
      <c r="CM37" s="633"/>
      <c r="CN37" s="163"/>
      <c r="CO37" s="632">
        <f t="shared" si="3"/>
        <v>21</v>
      </c>
      <c r="CP37" s="632"/>
      <c r="CQ37" s="633" t="str">
        <f>IF('各会計、関係団体の財政状況及び健全化判断比率'!BS10="","",'各会計、関係団体の財政状況及び健全化判断比率'!BS10)</f>
        <v>株式会社まちづくり猪苗代</v>
      </c>
      <c r="CR37" s="633"/>
      <c r="CS37" s="633"/>
      <c r="CT37" s="633"/>
      <c r="CU37" s="633"/>
      <c r="CV37" s="633"/>
      <c r="CW37" s="633"/>
      <c r="CX37" s="633"/>
      <c r="CY37" s="633"/>
      <c r="CZ37" s="633"/>
      <c r="DA37" s="633"/>
      <c r="DB37" s="633"/>
      <c r="DC37" s="633"/>
      <c r="DD37" s="633"/>
      <c r="DE37" s="633"/>
      <c r="DG37" s="634" t="str">
        <f>IF('各会計、関係団体の財政状況及び健全化判断比率'!BR10="","",'各会計、関係団体の財政状況及び健全化判断比率'!BR10)</f>
        <v/>
      </c>
      <c r="DH37" s="634"/>
      <c r="DI37" s="168"/>
    </row>
    <row r="38" spans="1:113" ht="32.25" customHeight="1" x14ac:dyDescent="0.15">
      <c r="A38" s="163"/>
      <c r="B38" s="190"/>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63"/>
      <c r="U38" s="632" t="str">
        <f t="shared" si="4"/>
        <v/>
      </c>
      <c r="V38" s="632"/>
      <c r="W38" s="633"/>
      <c r="X38" s="633"/>
      <c r="Y38" s="633"/>
      <c r="Z38" s="633"/>
      <c r="AA38" s="633"/>
      <c r="AB38" s="633"/>
      <c r="AC38" s="633"/>
      <c r="AD38" s="633"/>
      <c r="AE38" s="633"/>
      <c r="AF38" s="633"/>
      <c r="AG38" s="633"/>
      <c r="AH38" s="633"/>
      <c r="AI38" s="633"/>
      <c r="AJ38" s="633"/>
      <c r="AK38" s="633"/>
      <c r="AL38" s="163"/>
      <c r="AM38" s="632" t="str">
        <f t="shared" si="0"/>
        <v/>
      </c>
      <c r="AN38" s="632"/>
      <c r="AO38" s="633"/>
      <c r="AP38" s="633"/>
      <c r="AQ38" s="633"/>
      <c r="AR38" s="633"/>
      <c r="AS38" s="633"/>
      <c r="AT38" s="633"/>
      <c r="AU38" s="633"/>
      <c r="AV38" s="633"/>
      <c r="AW38" s="633"/>
      <c r="AX38" s="633"/>
      <c r="AY38" s="633"/>
      <c r="AZ38" s="633"/>
      <c r="BA38" s="633"/>
      <c r="BB38" s="633"/>
      <c r="BC38" s="633"/>
      <c r="BD38" s="163"/>
      <c r="BE38" s="632" t="str">
        <f t="shared" si="1"/>
        <v/>
      </c>
      <c r="BF38" s="632"/>
      <c r="BG38" s="633"/>
      <c r="BH38" s="633"/>
      <c r="BI38" s="633"/>
      <c r="BJ38" s="633"/>
      <c r="BK38" s="633"/>
      <c r="BL38" s="633"/>
      <c r="BM38" s="633"/>
      <c r="BN38" s="633"/>
      <c r="BO38" s="633"/>
      <c r="BP38" s="633"/>
      <c r="BQ38" s="633"/>
      <c r="BR38" s="633"/>
      <c r="BS38" s="633"/>
      <c r="BT38" s="633"/>
      <c r="BU38" s="633"/>
      <c r="BV38" s="163"/>
      <c r="BW38" s="632">
        <f t="shared" si="2"/>
        <v>12</v>
      </c>
      <c r="BX38" s="632"/>
      <c r="BY38" s="633" t="str">
        <f>IF('各会計、関係団体の財政状況及び健全化判断比率'!B72="","",'各会計、関係団体の財政状況及び健全化判断比率'!B72)</f>
        <v>福島県後期高齢者医療広域連合（後期高齢者医療特別会計）</v>
      </c>
      <c r="BZ38" s="633"/>
      <c r="CA38" s="633"/>
      <c r="CB38" s="633"/>
      <c r="CC38" s="633"/>
      <c r="CD38" s="633"/>
      <c r="CE38" s="633"/>
      <c r="CF38" s="633"/>
      <c r="CG38" s="633"/>
      <c r="CH38" s="633"/>
      <c r="CI38" s="633"/>
      <c r="CJ38" s="633"/>
      <c r="CK38" s="633"/>
      <c r="CL38" s="633"/>
      <c r="CM38" s="633"/>
      <c r="CN38" s="163"/>
      <c r="CO38" s="632">
        <f t="shared" si="3"/>
        <v>22</v>
      </c>
      <c r="CP38" s="632"/>
      <c r="CQ38" s="633" t="str">
        <f>IF('各会計、関係団体の財政状況及び健全化判断比率'!BS11="","",'各会計、関係団体の財政状況及び健全化判断比率'!BS11)</f>
        <v>マリーナレイク猪苗代株式会社</v>
      </c>
      <c r="CR38" s="633"/>
      <c r="CS38" s="633"/>
      <c r="CT38" s="633"/>
      <c r="CU38" s="633"/>
      <c r="CV38" s="633"/>
      <c r="CW38" s="633"/>
      <c r="CX38" s="633"/>
      <c r="CY38" s="633"/>
      <c r="CZ38" s="633"/>
      <c r="DA38" s="633"/>
      <c r="DB38" s="633"/>
      <c r="DC38" s="633"/>
      <c r="DD38" s="633"/>
      <c r="DE38" s="633"/>
      <c r="DG38" s="634" t="str">
        <f>IF('各会計、関係団体の財政状況及び健全化判断比率'!BR11="","",'各会計、関係団体の財政状況及び健全化判断比率'!BR11)</f>
        <v/>
      </c>
      <c r="DH38" s="634"/>
      <c r="DI38" s="168"/>
    </row>
    <row r="39" spans="1:113" ht="32.25" customHeight="1" x14ac:dyDescent="0.15">
      <c r="A39" s="163"/>
      <c r="B39" s="190"/>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63"/>
      <c r="U39" s="632" t="str">
        <f t="shared" si="4"/>
        <v/>
      </c>
      <c r="V39" s="632"/>
      <c r="W39" s="633"/>
      <c r="X39" s="633"/>
      <c r="Y39" s="633"/>
      <c r="Z39" s="633"/>
      <c r="AA39" s="633"/>
      <c r="AB39" s="633"/>
      <c r="AC39" s="633"/>
      <c r="AD39" s="633"/>
      <c r="AE39" s="633"/>
      <c r="AF39" s="633"/>
      <c r="AG39" s="633"/>
      <c r="AH39" s="633"/>
      <c r="AI39" s="633"/>
      <c r="AJ39" s="633"/>
      <c r="AK39" s="633"/>
      <c r="AL39" s="163"/>
      <c r="AM39" s="632" t="str">
        <f t="shared" si="0"/>
        <v/>
      </c>
      <c r="AN39" s="632"/>
      <c r="AO39" s="633"/>
      <c r="AP39" s="633"/>
      <c r="AQ39" s="633"/>
      <c r="AR39" s="633"/>
      <c r="AS39" s="633"/>
      <c r="AT39" s="633"/>
      <c r="AU39" s="633"/>
      <c r="AV39" s="633"/>
      <c r="AW39" s="633"/>
      <c r="AX39" s="633"/>
      <c r="AY39" s="633"/>
      <c r="AZ39" s="633"/>
      <c r="BA39" s="633"/>
      <c r="BB39" s="633"/>
      <c r="BC39" s="633"/>
      <c r="BD39" s="163"/>
      <c r="BE39" s="632" t="str">
        <f t="shared" si="1"/>
        <v/>
      </c>
      <c r="BF39" s="632"/>
      <c r="BG39" s="633"/>
      <c r="BH39" s="633"/>
      <c r="BI39" s="633"/>
      <c r="BJ39" s="633"/>
      <c r="BK39" s="633"/>
      <c r="BL39" s="633"/>
      <c r="BM39" s="633"/>
      <c r="BN39" s="633"/>
      <c r="BO39" s="633"/>
      <c r="BP39" s="633"/>
      <c r="BQ39" s="633"/>
      <c r="BR39" s="633"/>
      <c r="BS39" s="633"/>
      <c r="BT39" s="633"/>
      <c r="BU39" s="633"/>
      <c r="BV39" s="163"/>
      <c r="BW39" s="632">
        <f t="shared" si="2"/>
        <v>13</v>
      </c>
      <c r="BX39" s="632"/>
      <c r="BY39" s="633" t="str">
        <f>IF('各会計、関係団体の財政状況及び健全化判断比率'!B73="","",'各会計、関係団体の財政状況及び健全化判断比率'!B73)</f>
        <v>福島県市町村総合事務組合（一般会計）</v>
      </c>
      <c r="BZ39" s="633"/>
      <c r="CA39" s="633"/>
      <c r="CB39" s="633"/>
      <c r="CC39" s="633"/>
      <c r="CD39" s="633"/>
      <c r="CE39" s="633"/>
      <c r="CF39" s="633"/>
      <c r="CG39" s="633"/>
      <c r="CH39" s="633"/>
      <c r="CI39" s="633"/>
      <c r="CJ39" s="633"/>
      <c r="CK39" s="633"/>
      <c r="CL39" s="633"/>
      <c r="CM39" s="633"/>
      <c r="CN39" s="163"/>
      <c r="CO39" s="632">
        <f t="shared" si="3"/>
        <v>23</v>
      </c>
      <c r="CP39" s="632"/>
      <c r="CQ39" s="633" t="str">
        <f>IF('各会計、関係団体の財政状況及び健全化判断比率'!BS12="","",'各会計、関係団体の財政状況及び健全化判断比率'!BS12)</f>
        <v>株式会社道の駅猪苗代</v>
      </c>
      <c r="CR39" s="633"/>
      <c r="CS39" s="633"/>
      <c r="CT39" s="633"/>
      <c r="CU39" s="633"/>
      <c r="CV39" s="633"/>
      <c r="CW39" s="633"/>
      <c r="CX39" s="633"/>
      <c r="CY39" s="633"/>
      <c r="CZ39" s="633"/>
      <c r="DA39" s="633"/>
      <c r="DB39" s="633"/>
      <c r="DC39" s="633"/>
      <c r="DD39" s="633"/>
      <c r="DE39" s="633"/>
      <c r="DG39" s="634" t="str">
        <f>IF('各会計、関係団体の財政状況及び健全化判断比率'!BR12="","",'各会計、関係団体の財政状況及び健全化判断比率'!BR12)</f>
        <v/>
      </c>
      <c r="DH39" s="634"/>
      <c r="DI39" s="168"/>
    </row>
    <row r="40" spans="1:113" ht="32.25" customHeight="1" x14ac:dyDescent="0.15">
      <c r="A40" s="163"/>
      <c r="B40" s="190"/>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63"/>
      <c r="U40" s="632" t="str">
        <f t="shared" si="4"/>
        <v/>
      </c>
      <c r="V40" s="632"/>
      <c r="W40" s="633"/>
      <c r="X40" s="633"/>
      <c r="Y40" s="633"/>
      <c r="Z40" s="633"/>
      <c r="AA40" s="633"/>
      <c r="AB40" s="633"/>
      <c r="AC40" s="633"/>
      <c r="AD40" s="633"/>
      <c r="AE40" s="633"/>
      <c r="AF40" s="633"/>
      <c r="AG40" s="633"/>
      <c r="AH40" s="633"/>
      <c r="AI40" s="633"/>
      <c r="AJ40" s="633"/>
      <c r="AK40" s="633"/>
      <c r="AL40" s="163"/>
      <c r="AM40" s="632" t="str">
        <f t="shared" si="0"/>
        <v/>
      </c>
      <c r="AN40" s="632"/>
      <c r="AO40" s="633"/>
      <c r="AP40" s="633"/>
      <c r="AQ40" s="633"/>
      <c r="AR40" s="633"/>
      <c r="AS40" s="633"/>
      <c r="AT40" s="633"/>
      <c r="AU40" s="633"/>
      <c r="AV40" s="633"/>
      <c r="AW40" s="633"/>
      <c r="AX40" s="633"/>
      <c r="AY40" s="633"/>
      <c r="AZ40" s="633"/>
      <c r="BA40" s="633"/>
      <c r="BB40" s="633"/>
      <c r="BC40" s="633"/>
      <c r="BD40" s="163"/>
      <c r="BE40" s="632" t="str">
        <f t="shared" si="1"/>
        <v/>
      </c>
      <c r="BF40" s="632"/>
      <c r="BG40" s="633"/>
      <c r="BH40" s="633"/>
      <c r="BI40" s="633"/>
      <c r="BJ40" s="633"/>
      <c r="BK40" s="633"/>
      <c r="BL40" s="633"/>
      <c r="BM40" s="633"/>
      <c r="BN40" s="633"/>
      <c r="BO40" s="633"/>
      <c r="BP40" s="633"/>
      <c r="BQ40" s="633"/>
      <c r="BR40" s="633"/>
      <c r="BS40" s="633"/>
      <c r="BT40" s="633"/>
      <c r="BU40" s="633"/>
      <c r="BV40" s="163"/>
      <c r="BW40" s="632">
        <f t="shared" si="2"/>
        <v>14</v>
      </c>
      <c r="BX40" s="632"/>
      <c r="BY40" s="633" t="str">
        <f>IF('各会計、関係団体の財政状況及び健全化判断比率'!B74="","",'各会計、関係団体の財政状況及び健全化判断比率'!B74)</f>
        <v>福島県市町村総合事務組合（消防補償等特別会計）</v>
      </c>
      <c r="BZ40" s="633"/>
      <c r="CA40" s="633"/>
      <c r="CB40" s="633"/>
      <c r="CC40" s="633"/>
      <c r="CD40" s="633"/>
      <c r="CE40" s="633"/>
      <c r="CF40" s="633"/>
      <c r="CG40" s="633"/>
      <c r="CH40" s="633"/>
      <c r="CI40" s="633"/>
      <c r="CJ40" s="633"/>
      <c r="CK40" s="633"/>
      <c r="CL40" s="633"/>
      <c r="CM40" s="633"/>
      <c r="CN40" s="16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G40" s="634" t="str">
        <f>IF('各会計、関係団体の財政状況及び健全化判断比率'!BR13="","",'各会計、関係団体の財政状況及び健全化判断比率'!BR13)</f>
        <v/>
      </c>
      <c r="DH40" s="634"/>
      <c r="DI40" s="168"/>
    </row>
    <row r="41" spans="1:113" ht="32.25" customHeight="1" x14ac:dyDescent="0.15">
      <c r="A41" s="163"/>
      <c r="B41" s="190"/>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63"/>
      <c r="U41" s="632" t="str">
        <f t="shared" si="4"/>
        <v/>
      </c>
      <c r="V41" s="632"/>
      <c r="W41" s="633"/>
      <c r="X41" s="633"/>
      <c r="Y41" s="633"/>
      <c r="Z41" s="633"/>
      <c r="AA41" s="633"/>
      <c r="AB41" s="633"/>
      <c r="AC41" s="633"/>
      <c r="AD41" s="633"/>
      <c r="AE41" s="633"/>
      <c r="AF41" s="633"/>
      <c r="AG41" s="633"/>
      <c r="AH41" s="633"/>
      <c r="AI41" s="633"/>
      <c r="AJ41" s="633"/>
      <c r="AK41" s="633"/>
      <c r="AL41" s="163"/>
      <c r="AM41" s="632" t="str">
        <f t="shared" si="0"/>
        <v/>
      </c>
      <c r="AN41" s="632"/>
      <c r="AO41" s="633"/>
      <c r="AP41" s="633"/>
      <c r="AQ41" s="633"/>
      <c r="AR41" s="633"/>
      <c r="AS41" s="633"/>
      <c r="AT41" s="633"/>
      <c r="AU41" s="633"/>
      <c r="AV41" s="633"/>
      <c r="AW41" s="633"/>
      <c r="AX41" s="633"/>
      <c r="AY41" s="633"/>
      <c r="AZ41" s="633"/>
      <c r="BA41" s="633"/>
      <c r="BB41" s="633"/>
      <c r="BC41" s="633"/>
      <c r="BD41" s="163"/>
      <c r="BE41" s="632" t="str">
        <f t="shared" si="1"/>
        <v/>
      </c>
      <c r="BF41" s="632"/>
      <c r="BG41" s="633"/>
      <c r="BH41" s="633"/>
      <c r="BI41" s="633"/>
      <c r="BJ41" s="633"/>
      <c r="BK41" s="633"/>
      <c r="BL41" s="633"/>
      <c r="BM41" s="633"/>
      <c r="BN41" s="633"/>
      <c r="BO41" s="633"/>
      <c r="BP41" s="633"/>
      <c r="BQ41" s="633"/>
      <c r="BR41" s="633"/>
      <c r="BS41" s="633"/>
      <c r="BT41" s="633"/>
      <c r="BU41" s="633"/>
      <c r="BV41" s="163"/>
      <c r="BW41" s="632">
        <f t="shared" si="2"/>
        <v>15</v>
      </c>
      <c r="BX41" s="632"/>
      <c r="BY41" s="633" t="str">
        <f>IF('各会計、関係団体の財政状況及び健全化判断比率'!B75="","",'各会計、関係団体の財政状況及び健全化判断比率'!B75)</f>
        <v>福島県市町村総合事務組合（消防賞じゅつ金特別会計）</v>
      </c>
      <c r="BZ41" s="633"/>
      <c r="CA41" s="633"/>
      <c r="CB41" s="633"/>
      <c r="CC41" s="633"/>
      <c r="CD41" s="633"/>
      <c r="CE41" s="633"/>
      <c r="CF41" s="633"/>
      <c r="CG41" s="633"/>
      <c r="CH41" s="633"/>
      <c r="CI41" s="633"/>
      <c r="CJ41" s="633"/>
      <c r="CK41" s="633"/>
      <c r="CL41" s="633"/>
      <c r="CM41" s="633"/>
      <c r="CN41" s="16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G41" s="634" t="str">
        <f>IF('各会計、関係団体の財政状況及び健全化判断比率'!BR14="","",'各会計、関係団体の財政状況及び健全化判断比率'!BR14)</f>
        <v/>
      </c>
      <c r="DH41" s="634"/>
      <c r="DI41" s="168"/>
    </row>
    <row r="42" spans="1:113" ht="32.25" customHeight="1" x14ac:dyDescent="0.15">
      <c r="B42" s="190"/>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63"/>
      <c r="U42" s="632" t="str">
        <f t="shared" si="4"/>
        <v/>
      </c>
      <c r="V42" s="632"/>
      <c r="W42" s="633"/>
      <c r="X42" s="633"/>
      <c r="Y42" s="633"/>
      <c r="Z42" s="633"/>
      <c r="AA42" s="633"/>
      <c r="AB42" s="633"/>
      <c r="AC42" s="633"/>
      <c r="AD42" s="633"/>
      <c r="AE42" s="633"/>
      <c r="AF42" s="633"/>
      <c r="AG42" s="633"/>
      <c r="AH42" s="633"/>
      <c r="AI42" s="633"/>
      <c r="AJ42" s="633"/>
      <c r="AK42" s="633"/>
      <c r="AL42" s="163"/>
      <c r="AM42" s="632" t="str">
        <f t="shared" si="0"/>
        <v/>
      </c>
      <c r="AN42" s="632"/>
      <c r="AO42" s="633"/>
      <c r="AP42" s="633"/>
      <c r="AQ42" s="633"/>
      <c r="AR42" s="633"/>
      <c r="AS42" s="633"/>
      <c r="AT42" s="633"/>
      <c r="AU42" s="633"/>
      <c r="AV42" s="633"/>
      <c r="AW42" s="633"/>
      <c r="AX42" s="633"/>
      <c r="AY42" s="633"/>
      <c r="AZ42" s="633"/>
      <c r="BA42" s="633"/>
      <c r="BB42" s="633"/>
      <c r="BC42" s="633"/>
      <c r="BD42" s="163"/>
      <c r="BE42" s="632" t="str">
        <f t="shared" si="1"/>
        <v/>
      </c>
      <c r="BF42" s="632"/>
      <c r="BG42" s="633"/>
      <c r="BH42" s="633"/>
      <c r="BI42" s="633"/>
      <c r="BJ42" s="633"/>
      <c r="BK42" s="633"/>
      <c r="BL42" s="633"/>
      <c r="BM42" s="633"/>
      <c r="BN42" s="633"/>
      <c r="BO42" s="633"/>
      <c r="BP42" s="633"/>
      <c r="BQ42" s="633"/>
      <c r="BR42" s="633"/>
      <c r="BS42" s="633"/>
      <c r="BT42" s="633"/>
      <c r="BU42" s="633"/>
      <c r="BV42" s="163"/>
      <c r="BW42" s="632">
        <f t="shared" si="2"/>
        <v>16</v>
      </c>
      <c r="BX42" s="632"/>
      <c r="BY42" s="633" t="str">
        <f>IF('各会計、関係団体の財政状況及び健全化判断比率'!B76="","",'各会計、関係団体の財政状況及び健全化判断比率'!B76)</f>
        <v>福島県市町村総合事務組合（非常勤職員公務災害補償特別会計）</v>
      </c>
      <c r="BZ42" s="633"/>
      <c r="CA42" s="633"/>
      <c r="CB42" s="633"/>
      <c r="CC42" s="633"/>
      <c r="CD42" s="633"/>
      <c r="CE42" s="633"/>
      <c r="CF42" s="633"/>
      <c r="CG42" s="633"/>
      <c r="CH42" s="633"/>
      <c r="CI42" s="633"/>
      <c r="CJ42" s="633"/>
      <c r="CK42" s="633"/>
      <c r="CL42" s="633"/>
      <c r="CM42" s="633"/>
      <c r="CN42" s="16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G42" s="634" t="str">
        <f>IF('各会計、関係団体の財政状況及び健全化判断比率'!BR15="","",'各会計、関係団体の財政状況及び健全化判断比率'!BR15)</f>
        <v/>
      </c>
      <c r="DH42" s="634"/>
      <c r="DI42" s="168"/>
    </row>
    <row r="43" spans="1:113" ht="32.25" customHeight="1" x14ac:dyDescent="0.15">
      <c r="B43" s="190"/>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63"/>
      <c r="U43" s="632" t="str">
        <f t="shared" si="4"/>
        <v/>
      </c>
      <c r="V43" s="632"/>
      <c r="W43" s="633"/>
      <c r="X43" s="633"/>
      <c r="Y43" s="633"/>
      <c r="Z43" s="633"/>
      <c r="AA43" s="633"/>
      <c r="AB43" s="633"/>
      <c r="AC43" s="633"/>
      <c r="AD43" s="633"/>
      <c r="AE43" s="633"/>
      <c r="AF43" s="633"/>
      <c r="AG43" s="633"/>
      <c r="AH43" s="633"/>
      <c r="AI43" s="633"/>
      <c r="AJ43" s="633"/>
      <c r="AK43" s="633"/>
      <c r="AL43" s="163"/>
      <c r="AM43" s="632" t="str">
        <f t="shared" si="0"/>
        <v/>
      </c>
      <c r="AN43" s="632"/>
      <c r="AO43" s="633"/>
      <c r="AP43" s="633"/>
      <c r="AQ43" s="633"/>
      <c r="AR43" s="633"/>
      <c r="AS43" s="633"/>
      <c r="AT43" s="633"/>
      <c r="AU43" s="633"/>
      <c r="AV43" s="633"/>
      <c r="AW43" s="633"/>
      <c r="AX43" s="633"/>
      <c r="AY43" s="633"/>
      <c r="AZ43" s="633"/>
      <c r="BA43" s="633"/>
      <c r="BB43" s="633"/>
      <c r="BC43" s="633"/>
      <c r="BD43" s="163"/>
      <c r="BE43" s="632" t="str">
        <f t="shared" si="1"/>
        <v/>
      </c>
      <c r="BF43" s="632"/>
      <c r="BG43" s="633"/>
      <c r="BH43" s="633"/>
      <c r="BI43" s="633"/>
      <c r="BJ43" s="633"/>
      <c r="BK43" s="633"/>
      <c r="BL43" s="633"/>
      <c r="BM43" s="633"/>
      <c r="BN43" s="633"/>
      <c r="BO43" s="633"/>
      <c r="BP43" s="633"/>
      <c r="BQ43" s="633"/>
      <c r="BR43" s="633"/>
      <c r="BS43" s="633"/>
      <c r="BT43" s="633"/>
      <c r="BU43" s="633"/>
      <c r="BV43" s="163"/>
      <c r="BW43" s="632">
        <f t="shared" si="2"/>
        <v>17</v>
      </c>
      <c r="BX43" s="632"/>
      <c r="BY43" s="633" t="str">
        <f>IF('各会計、関係団体の財政状況及び健全化判断比率'!B77="","",'各会計、関係団体の財政状況及び健全化判断比率'!B77)</f>
        <v>福島県市町村総合事務組合（自治会館管理特別会計）</v>
      </c>
      <c r="BZ43" s="633"/>
      <c r="CA43" s="633"/>
      <c r="CB43" s="633"/>
      <c r="CC43" s="633"/>
      <c r="CD43" s="633"/>
      <c r="CE43" s="633"/>
      <c r="CF43" s="633"/>
      <c r="CG43" s="633"/>
      <c r="CH43" s="633"/>
      <c r="CI43" s="633"/>
      <c r="CJ43" s="633"/>
      <c r="CK43" s="633"/>
      <c r="CL43" s="633"/>
      <c r="CM43" s="633"/>
      <c r="CN43" s="16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G43" s="634" t="str">
        <f>IF('各会計、関係団体の財政状況及び健全化判断比率'!BR16="","",'各会計、関係団体の財政状況及び健全化判断比率'!BR16)</f>
        <v/>
      </c>
      <c r="DH43" s="634"/>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635" t="s">
        <v>194</v>
      </c>
      <c r="F46" s="635"/>
      <c r="G46" s="635"/>
      <c r="H46" s="635"/>
      <c r="I46" s="635"/>
      <c r="J46" s="635"/>
      <c r="K46" s="635"/>
      <c r="L46" s="635"/>
      <c r="M46" s="635"/>
      <c r="N46" s="635"/>
      <c r="O46" s="635"/>
      <c r="P46" s="635"/>
      <c r="Q46" s="635"/>
      <c r="R46" s="635"/>
      <c r="S46" s="635"/>
      <c r="T46" s="635"/>
      <c r="U46" s="635"/>
      <c r="V46" s="635"/>
      <c r="W46" s="635"/>
      <c r="X46" s="635"/>
      <c r="Y46" s="635"/>
      <c r="Z46" s="635"/>
      <c r="AA46" s="635"/>
      <c r="AB46" s="635"/>
      <c r="AC46" s="635"/>
      <c r="AD46" s="635"/>
      <c r="AE46" s="635"/>
      <c r="AF46" s="635"/>
      <c r="AG46" s="635"/>
      <c r="AH46" s="635"/>
      <c r="AI46" s="635"/>
      <c r="AJ46" s="635"/>
      <c r="AK46" s="635"/>
      <c r="AL46" s="635"/>
      <c r="AM46" s="635"/>
      <c r="AN46" s="635"/>
      <c r="AO46" s="635"/>
      <c r="AP46" s="635"/>
      <c r="AQ46" s="635"/>
      <c r="AR46" s="635"/>
      <c r="AS46" s="635"/>
      <c r="AT46" s="635"/>
      <c r="AU46" s="635"/>
      <c r="AV46" s="635"/>
      <c r="AW46" s="635"/>
      <c r="AX46" s="635"/>
      <c r="AY46" s="635"/>
      <c r="AZ46" s="635"/>
      <c r="BA46" s="635"/>
      <c r="BB46" s="635"/>
      <c r="BC46" s="635"/>
      <c r="BD46" s="635"/>
      <c r="BE46" s="635"/>
      <c r="BF46" s="635"/>
      <c r="BG46" s="635"/>
      <c r="BH46" s="635"/>
      <c r="BI46" s="635"/>
      <c r="BJ46" s="635"/>
      <c r="BK46" s="635"/>
      <c r="BL46" s="635"/>
      <c r="BM46" s="635"/>
      <c r="BN46" s="635"/>
      <c r="BO46" s="635"/>
      <c r="BP46" s="635"/>
      <c r="BQ46" s="635"/>
      <c r="BR46" s="635"/>
      <c r="BS46" s="635"/>
      <c r="BT46" s="635"/>
      <c r="BU46" s="635"/>
      <c r="BV46" s="635"/>
      <c r="BW46" s="635"/>
      <c r="BX46" s="635"/>
      <c r="BY46" s="635"/>
      <c r="BZ46" s="635"/>
      <c r="CA46" s="635"/>
      <c r="CB46" s="635"/>
      <c r="CC46" s="635"/>
      <c r="CD46" s="635"/>
      <c r="CE46" s="635"/>
      <c r="CF46" s="635"/>
      <c r="CG46" s="635"/>
      <c r="CH46" s="635"/>
      <c r="CI46" s="635"/>
      <c r="CJ46" s="635"/>
      <c r="CK46" s="635"/>
      <c r="CL46" s="635"/>
      <c r="CM46" s="635"/>
      <c r="CN46" s="635"/>
      <c r="CO46" s="635"/>
      <c r="CP46" s="635"/>
      <c r="CQ46" s="635"/>
      <c r="CR46" s="635"/>
      <c r="CS46" s="635"/>
      <c r="CT46" s="635"/>
      <c r="CU46" s="635"/>
      <c r="CV46" s="635"/>
      <c r="CW46" s="635"/>
      <c r="CX46" s="635"/>
      <c r="CY46" s="635"/>
      <c r="CZ46" s="635"/>
      <c r="DA46" s="635"/>
      <c r="DB46" s="635"/>
      <c r="DC46" s="635"/>
      <c r="DD46" s="635"/>
      <c r="DE46" s="635"/>
      <c r="DF46" s="635"/>
      <c r="DG46" s="635"/>
      <c r="DH46" s="635"/>
      <c r="DI46" s="635"/>
    </row>
    <row r="47" spans="1:113" x14ac:dyDescent="0.15">
      <c r="E47" s="635" t="s">
        <v>195</v>
      </c>
      <c r="F47" s="635"/>
      <c r="G47" s="635"/>
      <c r="H47" s="635"/>
      <c r="I47" s="635"/>
      <c r="J47" s="635"/>
      <c r="K47" s="635"/>
      <c r="L47" s="635"/>
      <c r="M47" s="635"/>
      <c r="N47" s="635"/>
      <c r="O47" s="635"/>
      <c r="P47" s="635"/>
      <c r="Q47" s="635"/>
      <c r="R47" s="635"/>
      <c r="S47" s="635"/>
      <c r="T47" s="635"/>
      <c r="U47" s="635"/>
      <c r="V47" s="635"/>
      <c r="W47" s="635"/>
      <c r="X47" s="635"/>
      <c r="Y47" s="635"/>
      <c r="Z47" s="635"/>
      <c r="AA47" s="635"/>
      <c r="AB47" s="635"/>
      <c r="AC47" s="635"/>
      <c r="AD47" s="635"/>
      <c r="AE47" s="635"/>
      <c r="AF47" s="635"/>
      <c r="AG47" s="635"/>
      <c r="AH47" s="635"/>
      <c r="AI47" s="635"/>
      <c r="AJ47" s="635"/>
      <c r="AK47" s="635"/>
      <c r="AL47" s="635"/>
      <c r="AM47" s="635"/>
      <c r="AN47" s="635"/>
      <c r="AO47" s="635"/>
      <c r="AP47" s="635"/>
      <c r="AQ47" s="635"/>
      <c r="AR47" s="635"/>
      <c r="AS47" s="635"/>
      <c r="AT47" s="635"/>
      <c r="AU47" s="635"/>
      <c r="AV47" s="635"/>
      <c r="AW47" s="635"/>
      <c r="AX47" s="635"/>
      <c r="AY47" s="635"/>
      <c r="AZ47" s="635"/>
      <c r="BA47" s="635"/>
      <c r="BB47" s="635"/>
      <c r="BC47" s="635"/>
      <c r="BD47" s="635"/>
      <c r="BE47" s="635"/>
      <c r="BF47" s="635"/>
      <c r="BG47" s="635"/>
      <c r="BH47" s="635"/>
      <c r="BI47" s="635"/>
      <c r="BJ47" s="635"/>
      <c r="BK47" s="635"/>
      <c r="BL47" s="635"/>
      <c r="BM47" s="635"/>
      <c r="BN47" s="635"/>
      <c r="BO47" s="635"/>
      <c r="BP47" s="635"/>
      <c r="BQ47" s="635"/>
      <c r="BR47" s="635"/>
      <c r="BS47" s="635"/>
      <c r="BT47" s="635"/>
      <c r="BU47" s="635"/>
      <c r="BV47" s="635"/>
      <c r="BW47" s="635"/>
      <c r="BX47" s="635"/>
      <c r="BY47" s="635"/>
      <c r="BZ47" s="635"/>
      <c r="CA47" s="635"/>
      <c r="CB47" s="635"/>
      <c r="CC47" s="635"/>
      <c r="CD47" s="635"/>
      <c r="CE47" s="635"/>
      <c r="CF47" s="635"/>
      <c r="CG47" s="635"/>
      <c r="CH47" s="635"/>
      <c r="CI47" s="635"/>
      <c r="CJ47" s="635"/>
      <c r="CK47" s="635"/>
      <c r="CL47" s="635"/>
      <c r="CM47" s="635"/>
      <c r="CN47" s="635"/>
      <c r="CO47" s="635"/>
      <c r="CP47" s="635"/>
      <c r="CQ47" s="635"/>
      <c r="CR47" s="635"/>
      <c r="CS47" s="635"/>
      <c r="CT47" s="635"/>
      <c r="CU47" s="635"/>
      <c r="CV47" s="635"/>
      <c r="CW47" s="635"/>
      <c r="CX47" s="635"/>
      <c r="CY47" s="635"/>
      <c r="CZ47" s="635"/>
      <c r="DA47" s="635"/>
      <c r="DB47" s="635"/>
      <c r="DC47" s="635"/>
      <c r="DD47" s="635"/>
      <c r="DE47" s="635"/>
      <c r="DF47" s="635"/>
      <c r="DG47" s="635"/>
      <c r="DH47" s="635"/>
      <c r="DI47" s="635"/>
    </row>
    <row r="48" spans="1:113" x14ac:dyDescent="0.15">
      <c r="E48" s="635" t="s">
        <v>196</v>
      </c>
      <c r="F48" s="635"/>
      <c r="G48" s="635"/>
      <c r="H48" s="635"/>
      <c r="I48" s="635"/>
      <c r="J48" s="635"/>
      <c r="K48" s="635"/>
      <c r="L48" s="635"/>
      <c r="M48" s="635"/>
      <c r="N48" s="635"/>
      <c r="O48" s="635"/>
      <c r="P48" s="635"/>
      <c r="Q48" s="635"/>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35"/>
      <c r="AO48" s="635"/>
      <c r="AP48" s="635"/>
      <c r="AQ48" s="635"/>
      <c r="AR48" s="635"/>
      <c r="AS48" s="635"/>
      <c r="AT48" s="635"/>
      <c r="AU48" s="635"/>
      <c r="AV48" s="635"/>
      <c r="AW48" s="635"/>
      <c r="AX48" s="635"/>
      <c r="AY48" s="635"/>
      <c r="AZ48" s="635"/>
      <c r="BA48" s="635"/>
      <c r="BB48" s="635"/>
      <c r="BC48" s="635"/>
      <c r="BD48" s="635"/>
      <c r="BE48" s="635"/>
      <c r="BF48" s="635"/>
      <c r="BG48" s="635"/>
      <c r="BH48" s="635"/>
      <c r="BI48" s="635"/>
      <c r="BJ48" s="635"/>
      <c r="BK48" s="635"/>
      <c r="BL48" s="635"/>
      <c r="BM48" s="635"/>
      <c r="BN48" s="635"/>
      <c r="BO48" s="635"/>
      <c r="BP48" s="635"/>
      <c r="BQ48" s="635"/>
      <c r="BR48" s="635"/>
      <c r="BS48" s="635"/>
      <c r="BT48" s="635"/>
      <c r="BU48" s="635"/>
      <c r="BV48" s="635"/>
      <c r="BW48" s="635"/>
      <c r="BX48" s="635"/>
      <c r="BY48" s="635"/>
      <c r="BZ48" s="635"/>
      <c r="CA48" s="635"/>
      <c r="CB48" s="635"/>
      <c r="CC48" s="635"/>
      <c r="CD48" s="635"/>
      <c r="CE48" s="635"/>
      <c r="CF48" s="635"/>
      <c r="CG48" s="635"/>
      <c r="CH48" s="635"/>
      <c r="CI48" s="635"/>
      <c r="CJ48" s="635"/>
      <c r="CK48" s="635"/>
      <c r="CL48" s="635"/>
      <c r="CM48" s="635"/>
      <c r="CN48" s="635"/>
      <c r="CO48" s="635"/>
      <c r="CP48" s="635"/>
      <c r="CQ48" s="635"/>
      <c r="CR48" s="635"/>
      <c r="CS48" s="635"/>
      <c r="CT48" s="635"/>
      <c r="CU48" s="635"/>
      <c r="CV48" s="635"/>
      <c r="CW48" s="635"/>
      <c r="CX48" s="635"/>
      <c r="CY48" s="635"/>
      <c r="CZ48" s="635"/>
      <c r="DA48" s="635"/>
      <c r="DB48" s="635"/>
      <c r="DC48" s="635"/>
      <c r="DD48" s="635"/>
      <c r="DE48" s="635"/>
      <c r="DF48" s="635"/>
      <c r="DG48" s="635"/>
      <c r="DH48" s="635"/>
      <c r="DI48" s="635"/>
    </row>
    <row r="49" spans="5:113" x14ac:dyDescent="0.15">
      <c r="E49" s="636" t="s">
        <v>197</v>
      </c>
      <c r="F49" s="636"/>
      <c r="G49" s="636"/>
      <c r="H49" s="636"/>
      <c r="I49" s="636"/>
      <c r="J49" s="636"/>
      <c r="K49" s="636"/>
      <c r="L49" s="636"/>
      <c r="M49" s="636"/>
      <c r="N49" s="636"/>
      <c r="O49" s="636"/>
      <c r="P49" s="636"/>
      <c r="Q49" s="636"/>
      <c r="R49" s="636"/>
      <c r="S49" s="636"/>
      <c r="T49" s="636"/>
      <c r="U49" s="636"/>
      <c r="V49" s="636"/>
      <c r="W49" s="636"/>
      <c r="X49" s="636"/>
      <c r="Y49" s="636"/>
      <c r="Z49" s="636"/>
      <c r="AA49" s="636"/>
      <c r="AB49" s="636"/>
      <c r="AC49" s="636"/>
      <c r="AD49" s="636"/>
      <c r="AE49" s="636"/>
      <c r="AF49" s="636"/>
      <c r="AG49" s="636"/>
      <c r="AH49" s="636"/>
      <c r="AI49" s="636"/>
      <c r="AJ49" s="636"/>
      <c r="AK49" s="636"/>
      <c r="AL49" s="636"/>
      <c r="AM49" s="636"/>
      <c r="AN49" s="636"/>
      <c r="AO49" s="636"/>
      <c r="AP49" s="636"/>
      <c r="AQ49" s="636"/>
      <c r="AR49" s="636"/>
      <c r="AS49" s="636"/>
      <c r="AT49" s="636"/>
      <c r="AU49" s="636"/>
      <c r="AV49" s="636"/>
      <c r="AW49" s="636"/>
      <c r="AX49" s="636"/>
      <c r="AY49" s="636"/>
      <c r="AZ49" s="636"/>
      <c r="BA49" s="636"/>
      <c r="BB49" s="636"/>
      <c r="BC49" s="636"/>
      <c r="BD49" s="636"/>
      <c r="BE49" s="636"/>
      <c r="BF49" s="636"/>
      <c r="BG49" s="636"/>
      <c r="BH49" s="636"/>
      <c r="BI49" s="636"/>
      <c r="BJ49" s="636"/>
      <c r="BK49" s="636"/>
      <c r="BL49" s="636"/>
      <c r="BM49" s="636"/>
      <c r="BN49" s="636"/>
      <c r="BO49" s="636"/>
      <c r="BP49" s="636"/>
      <c r="BQ49" s="636"/>
      <c r="BR49" s="636"/>
      <c r="BS49" s="636"/>
      <c r="BT49" s="636"/>
      <c r="BU49" s="636"/>
      <c r="BV49" s="636"/>
      <c r="BW49" s="636"/>
      <c r="BX49" s="636"/>
      <c r="BY49" s="636"/>
      <c r="BZ49" s="636"/>
      <c r="CA49" s="636"/>
      <c r="CB49" s="636"/>
      <c r="CC49" s="636"/>
      <c r="CD49" s="636"/>
      <c r="CE49" s="636"/>
      <c r="CF49" s="636"/>
      <c r="CG49" s="636"/>
      <c r="CH49" s="636"/>
      <c r="CI49" s="636"/>
      <c r="CJ49" s="636"/>
      <c r="CK49" s="636"/>
      <c r="CL49" s="636"/>
      <c r="CM49" s="636"/>
      <c r="CN49" s="636"/>
      <c r="CO49" s="636"/>
      <c r="CP49" s="636"/>
      <c r="CQ49" s="636"/>
      <c r="CR49" s="636"/>
      <c r="CS49" s="636"/>
      <c r="CT49" s="636"/>
      <c r="CU49" s="636"/>
      <c r="CV49" s="636"/>
      <c r="CW49" s="636"/>
      <c r="CX49" s="636"/>
      <c r="CY49" s="636"/>
      <c r="CZ49" s="636"/>
      <c r="DA49" s="636"/>
      <c r="DB49" s="636"/>
      <c r="DC49" s="636"/>
      <c r="DD49" s="636"/>
      <c r="DE49" s="636"/>
      <c r="DF49" s="636"/>
      <c r="DG49" s="636"/>
      <c r="DH49" s="636"/>
      <c r="DI49" s="636"/>
    </row>
    <row r="50" spans="5:113" x14ac:dyDescent="0.15">
      <c r="E50" s="635" t="s">
        <v>198</v>
      </c>
      <c r="F50" s="635"/>
      <c r="G50" s="635"/>
      <c r="H50" s="635"/>
      <c r="I50" s="635"/>
      <c r="J50" s="635"/>
      <c r="K50" s="635"/>
      <c r="L50" s="635"/>
      <c r="M50" s="635"/>
      <c r="N50" s="635"/>
      <c r="O50" s="635"/>
      <c r="P50" s="635"/>
      <c r="Q50" s="635"/>
      <c r="R50" s="635"/>
      <c r="S50" s="635"/>
      <c r="T50" s="635"/>
      <c r="U50" s="635"/>
      <c r="V50" s="635"/>
      <c r="W50" s="635"/>
      <c r="X50" s="635"/>
      <c r="Y50" s="635"/>
      <c r="Z50" s="635"/>
      <c r="AA50" s="635"/>
      <c r="AB50" s="635"/>
      <c r="AC50" s="635"/>
      <c r="AD50" s="635"/>
      <c r="AE50" s="635"/>
      <c r="AF50" s="635"/>
      <c r="AG50" s="635"/>
      <c r="AH50" s="635"/>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5"/>
      <c r="BW50" s="635"/>
      <c r="BX50" s="635"/>
      <c r="BY50" s="635"/>
      <c r="BZ50" s="635"/>
      <c r="CA50" s="635"/>
      <c r="CB50" s="635"/>
      <c r="CC50" s="635"/>
      <c r="CD50" s="635"/>
      <c r="CE50" s="635"/>
      <c r="CF50" s="635"/>
      <c r="CG50" s="635"/>
      <c r="CH50" s="635"/>
      <c r="CI50" s="635"/>
      <c r="CJ50" s="635"/>
      <c r="CK50" s="635"/>
      <c r="CL50" s="635"/>
      <c r="CM50" s="635"/>
      <c r="CN50" s="635"/>
      <c r="CO50" s="635"/>
      <c r="CP50" s="635"/>
      <c r="CQ50" s="635"/>
      <c r="CR50" s="635"/>
      <c r="CS50" s="635"/>
      <c r="CT50" s="635"/>
      <c r="CU50" s="635"/>
      <c r="CV50" s="635"/>
      <c r="CW50" s="635"/>
      <c r="CX50" s="635"/>
      <c r="CY50" s="635"/>
      <c r="CZ50" s="635"/>
      <c r="DA50" s="635"/>
      <c r="DB50" s="635"/>
      <c r="DC50" s="635"/>
      <c r="DD50" s="635"/>
      <c r="DE50" s="635"/>
      <c r="DF50" s="635"/>
      <c r="DG50" s="635"/>
      <c r="DH50" s="635"/>
      <c r="DI50" s="635"/>
    </row>
    <row r="51" spans="5:113" x14ac:dyDescent="0.15">
      <c r="E51" s="635" t="s">
        <v>199</v>
      </c>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5"/>
      <c r="BW51" s="635"/>
      <c r="BX51" s="635"/>
      <c r="BY51" s="635"/>
      <c r="BZ51" s="635"/>
      <c r="CA51" s="635"/>
      <c r="CB51" s="635"/>
      <c r="CC51" s="635"/>
      <c r="CD51" s="635"/>
      <c r="CE51" s="635"/>
      <c r="CF51" s="635"/>
      <c r="CG51" s="635"/>
      <c r="CH51" s="635"/>
      <c r="CI51" s="635"/>
      <c r="CJ51" s="635"/>
      <c r="CK51" s="635"/>
      <c r="CL51" s="635"/>
      <c r="CM51" s="635"/>
      <c r="CN51" s="635"/>
      <c r="CO51" s="635"/>
      <c r="CP51" s="635"/>
      <c r="CQ51" s="635"/>
      <c r="CR51" s="635"/>
      <c r="CS51" s="635"/>
      <c r="CT51" s="635"/>
      <c r="CU51" s="635"/>
      <c r="CV51" s="635"/>
      <c r="CW51" s="635"/>
      <c r="CX51" s="635"/>
      <c r="CY51" s="635"/>
      <c r="CZ51" s="635"/>
      <c r="DA51" s="635"/>
      <c r="DB51" s="635"/>
      <c r="DC51" s="635"/>
      <c r="DD51" s="635"/>
      <c r="DE51" s="635"/>
      <c r="DF51" s="635"/>
      <c r="DG51" s="635"/>
      <c r="DH51" s="635"/>
      <c r="DI51" s="635"/>
    </row>
    <row r="52" spans="5:113" x14ac:dyDescent="0.15">
      <c r="E52" s="635" t="s">
        <v>200</v>
      </c>
      <c r="F52" s="635"/>
      <c r="G52" s="635"/>
      <c r="H52" s="635"/>
      <c r="I52" s="635"/>
      <c r="J52" s="635"/>
      <c r="K52" s="635"/>
      <c r="L52" s="635"/>
      <c r="M52" s="635"/>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5"/>
      <c r="BW52" s="635"/>
      <c r="BX52" s="635"/>
      <c r="BY52" s="635"/>
      <c r="BZ52" s="635"/>
      <c r="CA52" s="635"/>
      <c r="CB52" s="635"/>
      <c r="CC52" s="635"/>
      <c r="CD52" s="635"/>
      <c r="CE52" s="635"/>
      <c r="CF52" s="635"/>
      <c r="CG52" s="635"/>
      <c r="CH52" s="635"/>
      <c r="CI52" s="635"/>
      <c r="CJ52" s="635"/>
      <c r="CK52" s="635"/>
      <c r="CL52" s="635"/>
      <c r="CM52" s="635"/>
      <c r="CN52" s="635"/>
      <c r="CO52" s="635"/>
      <c r="CP52" s="635"/>
      <c r="CQ52" s="635"/>
      <c r="CR52" s="635"/>
      <c r="CS52" s="635"/>
      <c r="CT52" s="635"/>
      <c r="CU52" s="635"/>
      <c r="CV52" s="635"/>
      <c r="CW52" s="635"/>
      <c r="CX52" s="635"/>
      <c r="CY52" s="635"/>
      <c r="CZ52" s="635"/>
      <c r="DA52" s="635"/>
      <c r="DB52" s="635"/>
      <c r="DC52" s="635"/>
      <c r="DD52" s="635"/>
      <c r="DE52" s="635"/>
      <c r="DF52" s="635"/>
      <c r="DG52" s="635"/>
      <c r="DH52" s="635"/>
      <c r="DI52" s="635"/>
    </row>
    <row r="53" spans="5:113" x14ac:dyDescent="0.15">
      <c r="E53" s="635" t="s">
        <v>201</v>
      </c>
      <c r="F53" s="635"/>
      <c r="G53" s="635"/>
      <c r="H53" s="635"/>
      <c r="I53" s="635"/>
      <c r="J53" s="635"/>
      <c r="K53" s="635"/>
      <c r="L53" s="635"/>
      <c r="M53" s="635"/>
      <c r="N53" s="635"/>
      <c r="O53" s="635"/>
      <c r="P53" s="635"/>
      <c r="Q53" s="635"/>
      <c r="R53" s="635"/>
      <c r="S53" s="635"/>
      <c r="T53" s="635"/>
      <c r="U53" s="635"/>
      <c r="V53" s="635"/>
      <c r="W53" s="635"/>
      <c r="X53" s="635"/>
      <c r="Y53" s="635"/>
      <c r="Z53" s="635"/>
      <c r="AA53" s="635"/>
      <c r="AB53" s="635"/>
      <c r="AC53" s="635"/>
      <c r="AD53" s="635"/>
      <c r="AE53" s="635"/>
      <c r="AF53" s="635"/>
      <c r="AG53" s="635"/>
      <c r="AH53" s="635"/>
      <c r="AI53" s="635"/>
      <c r="AJ53" s="635"/>
      <c r="AK53" s="635"/>
      <c r="AL53" s="635"/>
      <c r="AM53" s="635"/>
      <c r="AN53" s="635"/>
      <c r="AO53" s="635"/>
      <c r="AP53" s="635"/>
      <c r="AQ53" s="635"/>
      <c r="AR53" s="635"/>
      <c r="AS53" s="635"/>
      <c r="AT53" s="635"/>
      <c r="AU53" s="635"/>
      <c r="AV53" s="635"/>
      <c r="AW53" s="635"/>
      <c r="AX53" s="635"/>
      <c r="AY53" s="635"/>
      <c r="AZ53" s="635"/>
      <c r="BA53" s="635"/>
      <c r="BB53" s="635"/>
      <c r="BC53" s="635"/>
      <c r="BD53" s="635"/>
      <c r="BE53" s="635"/>
      <c r="BF53" s="635"/>
      <c r="BG53" s="635"/>
      <c r="BH53" s="635"/>
      <c r="BI53" s="635"/>
      <c r="BJ53" s="635"/>
      <c r="BK53" s="635"/>
      <c r="BL53" s="635"/>
      <c r="BM53" s="635"/>
      <c r="BN53" s="635"/>
      <c r="BO53" s="635"/>
      <c r="BP53" s="635"/>
      <c r="BQ53" s="635"/>
      <c r="BR53" s="635"/>
      <c r="BS53" s="635"/>
      <c r="BT53" s="635"/>
      <c r="BU53" s="635"/>
      <c r="BV53" s="635"/>
      <c r="BW53" s="635"/>
      <c r="BX53" s="635"/>
      <c r="BY53" s="635"/>
      <c r="BZ53" s="635"/>
      <c r="CA53" s="635"/>
      <c r="CB53" s="635"/>
      <c r="CC53" s="635"/>
      <c r="CD53" s="635"/>
      <c r="CE53" s="635"/>
      <c r="CF53" s="635"/>
      <c r="CG53" s="635"/>
      <c r="CH53" s="635"/>
      <c r="CI53" s="635"/>
      <c r="CJ53" s="635"/>
      <c r="CK53" s="635"/>
      <c r="CL53" s="635"/>
      <c r="CM53" s="635"/>
      <c r="CN53" s="635"/>
      <c r="CO53" s="635"/>
      <c r="CP53" s="635"/>
      <c r="CQ53" s="635"/>
      <c r="CR53" s="635"/>
      <c r="CS53" s="635"/>
      <c r="CT53" s="635"/>
      <c r="CU53" s="635"/>
      <c r="CV53" s="635"/>
      <c r="CW53" s="635"/>
      <c r="CX53" s="635"/>
      <c r="CY53" s="635"/>
      <c r="CZ53" s="635"/>
      <c r="DA53" s="635"/>
      <c r="DB53" s="635"/>
      <c r="DC53" s="635"/>
      <c r="DD53" s="635"/>
      <c r="DE53" s="635"/>
      <c r="DF53" s="635"/>
      <c r="DG53" s="635"/>
      <c r="DH53" s="635"/>
      <c r="DI53" s="635"/>
    </row>
    <row r="54" spans="5:113" x14ac:dyDescent="0.15"/>
    <row r="55" spans="5:113" x14ac:dyDescent="0.15"/>
    <row r="56" spans="5:113" x14ac:dyDescent="0.15"/>
  </sheetData>
  <sheetProtection algorithmName="SHA-512" hashValue="J+7rTqyXr2jseTtvlKZlM1wETV5C9qIOJxTb0cI7JtNQlCeAOnalFygAa6w/5nisMk3/LKbsoeDFkVwbdtheXw==" saltValue="4q8kpuas/tU3KyNVXeRpJ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7" zoomScaleSheetLayoutView="100" workbookViewId="0">
      <selection activeCell="I39" sqref="I39"/>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86" t="s">
        <v>531</v>
      </c>
      <c r="D34" s="1186"/>
      <c r="E34" s="1187"/>
      <c r="F34" s="32">
        <v>13.36</v>
      </c>
      <c r="G34" s="33">
        <v>11.34</v>
      </c>
      <c r="H34" s="33">
        <v>11.13</v>
      </c>
      <c r="I34" s="33">
        <v>9.86</v>
      </c>
      <c r="J34" s="34">
        <v>9.35</v>
      </c>
      <c r="K34" s="22"/>
      <c r="L34" s="22"/>
      <c r="M34" s="22"/>
      <c r="N34" s="22"/>
      <c r="O34" s="22"/>
      <c r="P34" s="22"/>
    </row>
    <row r="35" spans="1:16" ht="39" customHeight="1" x14ac:dyDescent="0.15">
      <c r="A35" s="22"/>
      <c r="B35" s="35"/>
      <c r="C35" s="1182" t="s">
        <v>532</v>
      </c>
      <c r="D35" s="1182"/>
      <c r="E35" s="1183"/>
      <c r="F35" s="36">
        <v>5.43</v>
      </c>
      <c r="G35" s="37">
        <v>5.28</v>
      </c>
      <c r="H35" s="37">
        <v>5.43</v>
      </c>
      <c r="I35" s="37">
        <v>7.03</v>
      </c>
      <c r="J35" s="38">
        <v>7.2</v>
      </c>
      <c r="K35" s="22"/>
      <c r="L35" s="22"/>
      <c r="M35" s="22"/>
      <c r="N35" s="22"/>
      <c r="O35" s="22"/>
      <c r="P35" s="22"/>
    </row>
    <row r="36" spans="1:16" ht="39" customHeight="1" x14ac:dyDescent="0.15">
      <c r="A36" s="22"/>
      <c r="B36" s="35"/>
      <c r="C36" s="1182" t="s">
        <v>533</v>
      </c>
      <c r="D36" s="1182"/>
      <c r="E36" s="1183"/>
      <c r="F36" s="36">
        <v>1.1000000000000001</v>
      </c>
      <c r="G36" s="37">
        <v>1.86</v>
      </c>
      <c r="H36" s="37">
        <v>1.1299999999999999</v>
      </c>
      <c r="I36" s="37">
        <v>0.84</v>
      </c>
      <c r="J36" s="38">
        <v>1.33</v>
      </c>
      <c r="K36" s="22"/>
      <c r="L36" s="22"/>
      <c r="M36" s="22"/>
      <c r="N36" s="22"/>
      <c r="O36" s="22"/>
      <c r="P36" s="22"/>
    </row>
    <row r="37" spans="1:16" ht="39" customHeight="1" x14ac:dyDescent="0.15">
      <c r="A37" s="22"/>
      <c r="B37" s="35"/>
      <c r="C37" s="1182" t="s">
        <v>534</v>
      </c>
      <c r="D37" s="1182"/>
      <c r="E37" s="1183"/>
      <c r="F37" s="36" t="s">
        <v>486</v>
      </c>
      <c r="G37" s="37" t="s">
        <v>486</v>
      </c>
      <c r="H37" s="37" t="s">
        <v>486</v>
      </c>
      <c r="I37" s="37" t="s">
        <v>486</v>
      </c>
      <c r="J37" s="38">
        <v>1.27</v>
      </c>
      <c r="K37" s="22"/>
      <c r="L37" s="22"/>
      <c r="M37" s="22"/>
      <c r="N37" s="22"/>
      <c r="O37" s="22"/>
      <c r="P37" s="22"/>
    </row>
    <row r="38" spans="1:16" ht="39" customHeight="1" x14ac:dyDescent="0.15">
      <c r="A38" s="22"/>
      <c r="B38" s="35"/>
      <c r="C38" s="1182" t="s">
        <v>535</v>
      </c>
      <c r="D38" s="1182"/>
      <c r="E38" s="1183"/>
      <c r="F38" s="36">
        <v>0.4</v>
      </c>
      <c r="G38" s="37">
        <v>0.17</v>
      </c>
      <c r="H38" s="37">
        <v>0.13</v>
      </c>
      <c r="I38" s="37">
        <v>0.19</v>
      </c>
      <c r="J38" s="38">
        <v>0.49</v>
      </c>
      <c r="K38" s="22"/>
      <c r="L38" s="22"/>
      <c r="M38" s="22"/>
      <c r="N38" s="22"/>
      <c r="O38" s="22"/>
      <c r="P38" s="22"/>
    </row>
    <row r="39" spans="1:16" ht="39" customHeight="1" x14ac:dyDescent="0.15">
      <c r="A39" s="22"/>
      <c r="B39" s="35"/>
      <c r="C39" s="1182" t="s">
        <v>536</v>
      </c>
      <c r="D39" s="1182"/>
      <c r="E39" s="1183"/>
      <c r="F39" s="36">
        <v>7.0000000000000007E-2</v>
      </c>
      <c r="G39" s="37">
        <v>0.06</v>
      </c>
      <c r="H39" s="37">
        <v>7.0000000000000007E-2</v>
      </c>
      <c r="I39" s="37">
        <v>7.0000000000000007E-2</v>
      </c>
      <c r="J39" s="38">
        <v>7.0000000000000007E-2</v>
      </c>
      <c r="K39" s="22"/>
      <c r="L39" s="22"/>
      <c r="M39" s="22"/>
      <c r="N39" s="22"/>
      <c r="O39" s="22"/>
      <c r="P39" s="22"/>
    </row>
    <row r="40" spans="1:16" ht="39" customHeight="1" x14ac:dyDescent="0.15">
      <c r="A40" s="22"/>
      <c r="B40" s="35"/>
      <c r="C40" s="1182" t="s">
        <v>537</v>
      </c>
      <c r="D40" s="1182"/>
      <c r="E40" s="1183"/>
      <c r="F40" s="36">
        <v>0</v>
      </c>
      <c r="G40" s="37">
        <v>0</v>
      </c>
      <c r="H40" s="37">
        <v>0</v>
      </c>
      <c r="I40" s="37">
        <v>0.01</v>
      </c>
      <c r="J40" s="38">
        <v>0.01</v>
      </c>
      <c r="K40" s="22"/>
      <c r="L40" s="22"/>
      <c r="M40" s="22"/>
      <c r="N40" s="22"/>
      <c r="O40" s="22"/>
      <c r="P40" s="22"/>
    </row>
    <row r="41" spans="1:16" ht="39" customHeight="1" x14ac:dyDescent="0.15">
      <c r="A41" s="22"/>
      <c r="B41" s="35"/>
      <c r="C41" s="1182"/>
      <c r="D41" s="1182"/>
      <c r="E41" s="1183"/>
      <c r="F41" s="36"/>
      <c r="G41" s="37"/>
      <c r="H41" s="37"/>
      <c r="I41" s="37"/>
      <c r="J41" s="38"/>
      <c r="K41" s="22"/>
      <c r="L41" s="22"/>
      <c r="M41" s="22"/>
      <c r="N41" s="22"/>
      <c r="O41" s="22"/>
      <c r="P41" s="22"/>
    </row>
    <row r="42" spans="1:16" ht="39" customHeight="1" x14ac:dyDescent="0.15">
      <c r="A42" s="22"/>
      <c r="B42" s="39"/>
      <c r="C42" s="1182" t="s">
        <v>538</v>
      </c>
      <c r="D42" s="1182"/>
      <c r="E42" s="1183"/>
      <c r="F42" s="36" t="s">
        <v>486</v>
      </c>
      <c r="G42" s="37" t="s">
        <v>486</v>
      </c>
      <c r="H42" s="37" t="s">
        <v>486</v>
      </c>
      <c r="I42" s="37" t="s">
        <v>486</v>
      </c>
      <c r="J42" s="38" t="s">
        <v>486</v>
      </c>
      <c r="K42" s="22"/>
      <c r="L42" s="22"/>
      <c r="M42" s="22"/>
      <c r="N42" s="22"/>
      <c r="O42" s="22"/>
      <c r="P42" s="22"/>
    </row>
    <row r="43" spans="1:16" ht="39" customHeight="1" thickBot="1" x14ac:dyDescent="0.2">
      <c r="A43" s="22"/>
      <c r="B43" s="40"/>
      <c r="C43" s="1184" t="s">
        <v>539</v>
      </c>
      <c r="D43" s="1184"/>
      <c r="E43" s="1185"/>
      <c r="F43" s="41">
        <v>0.27</v>
      </c>
      <c r="G43" s="42">
        <v>0.92</v>
      </c>
      <c r="H43" s="42">
        <v>0.73</v>
      </c>
      <c r="I43" s="42">
        <v>1</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2SJvNa+8/EF2uyLTx97gG8czMgWX3z0HNrO+i/dYcFLrkaci9NfNz5g/qHYEoNdlA4aPGQXBPH4IE3MjfdU1w==" saltValue="4Kb4/fUWG6XF+uHwiD9r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8" zoomScaleSheetLayoutView="55" workbookViewId="0">
      <selection activeCell="R54" sqref="R54"/>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88" t="s">
        <v>9</v>
      </c>
      <c r="C45" s="1189"/>
      <c r="D45" s="56"/>
      <c r="E45" s="1194" t="s">
        <v>10</v>
      </c>
      <c r="F45" s="1194"/>
      <c r="G45" s="1194"/>
      <c r="H45" s="1194"/>
      <c r="I45" s="1194"/>
      <c r="J45" s="1195"/>
      <c r="K45" s="57">
        <v>1019</v>
      </c>
      <c r="L45" s="58">
        <v>1062</v>
      </c>
      <c r="M45" s="58">
        <v>1048</v>
      </c>
      <c r="N45" s="58">
        <v>1045</v>
      </c>
      <c r="O45" s="59">
        <v>1058</v>
      </c>
      <c r="P45" s="46"/>
      <c r="Q45" s="46"/>
      <c r="R45" s="46"/>
      <c r="S45" s="46"/>
      <c r="T45" s="46"/>
      <c r="U45" s="46"/>
    </row>
    <row r="46" spans="1:21" ht="30.75" customHeight="1" x14ac:dyDescent="0.15">
      <c r="A46" s="46"/>
      <c r="B46" s="1190"/>
      <c r="C46" s="1191"/>
      <c r="D46" s="60"/>
      <c r="E46" s="1196" t="s">
        <v>11</v>
      </c>
      <c r="F46" s="1196"/>
      <c r="G46" s="1196"/>
      <c r="H46" s="1196"/>
      <c r="I46" s="1196"/>
      <c r="J46" s="1197"/>
      <c r="K46" s="61" t="s">
        <v>486</v>
      </c>
      <c r="L46" s="62" t="s">
        <v>486</v>
      </c>
      <c r="M46" s="62" t="s">
        <v>486</v>
      </c>
      <c r="N46" s="62" t="s">
        <v>486</v>
      </c>
      <c r="O46" s="63" t="s">
        <v>486</v>
      </c>
      <c r="P46" s="46"/>
      <c r="Q46" s="46"/>
      <c r="R46" s="46"/>
      <c r="S46" s="46"/>
      <c r="T46" s="46"/>
      <c r="U46" s="46"/>
    </row>
    <row r="47" spans="1:21" ht="30.75" customHeight="1" x14ac:dyDescent="0.15">
      <c r="A47" s="46"/>
      <c r="B47" s="1190"/>
      <c r="C47" s="1191"/>
      <c r="D47" s="60"/>
      <c r="E47" s="1196" t="s">
        <v>12</v>
      </c>
      <c r="F47" s="1196"/>
      <c r="G47" s="1196"/>
      <c r="H47" s="1196"/>
      <c r="I47" s="1196"/>
      <c r="J47" s="1197"/>
      <c r="K47" s="61" t="s">
        <v>486</v>
      </c>
      <c r="L47" s="62" t="s">
        <v>486</v>
      </c>
      <c r="M47" s="62" t="s">
        <v>486</v>
      </c>
      <c r="N47" s="62" t="s">
        <v>486</v>
      </c>
      <c r="O47" s="63" t="s">
        <v>486</v>
      </c>
      <c r="P47" s="46"/>
      <c r="Q47" s="46"/>
      <c r="R47" s="46"/>
      <c r="S47" s="46"/>
      <c r="T47" s="46"/>
      <c r="U47" s="46"/>
    </row>
    <row r="48" spans="1:21" ht="30.75" customHeight="1" x14ac:dyDescent="0.15">
      <c r="A48" s="46"/>
      <c r="B48" s="1190"/>
      <c r="C48" s="1191"/>
      <c r="D48" s="60"/>
      <c r="E48" s="1196" t="s">
        <v>13</v>
      </c>
      <c r="F48" s="1196"/>
      <c r="G48" s="1196"/>
      <c r="H48" s="1196"/>
      <c r="I48" s="1196"/>
      <c r="J48" s="1197"/>
      <c r="K48" s="61">
        <v>359</v>
      </c>
      <c r="L48" s="62">
        <v>341</v>
      </c>
      <c r="M48" s="62">
        <v>323</v>
      </c>
      <c r="N48" s="62">
        <v>311</v>
      </c>
      <c r="O48" s="63">
        <v>257</v>
      </c>
      <c r="P48" s="46"/>
      <c r="Q48" s="46"/>
      <c r="R48" s="46"/>
      <c r="S48" s="46"/>
      <c r="T48" s="46"/>
      <c r="U48" s="46"/>
    </row>
    <row r="49" spans="1:21" ht="30.75" customHeight="1" x14ac:dyDescent="0.15">
      <c r="A49" s="46"/>
      <c r="B49" s="1190"/>
      <c r="C49" s="1191"/>
      <c r="D49" s="60"/>
      <c r="E49" s="1196" t="s">
        <v>14</v>
      </c>
      <c r="F49" s="1196"/>
      <c r="G49" s="1196"/>
      <c r="H49" s="1196"/>
      <c r="I49" s="1196"/>
      <c r="J49" s="1197"/>
      <c r="K49" s="61">
        <v>8</v>
      </c>
      <c r="L49" s="62">
        <v>8</v>
      </c>
      <c r="M49" s="62">
        <v>8</v>
      </c>
      <c r="N49" s="62">
        <v>9</v>
      </c>
      <c r="O49" s="63">
        <v>21</v>
      </c>
      <c r="P49" s="46"/>
      <c r="Q49" s="46"/>
      <c r="R49" s="46"/>
      <c r="S49" s="46"/>
      <c r="T49" s="46"/>
      <c r="U49" s="46"/>
    </row>
    <row r="50" spans="1:21" ht="30.75" customHeight="1" x14ac:dyDescent="0.15">
      <c r="A50" s="46"/>
      <c r="B50" s="1190"/>
      <c r="C50" s="1191"/>
      <c r="D50" s="60"/>
      <c r="E50" s="1196" t="s">
        <v>15</v>
      </c>
      <c r="F50" s="1196"/>
      <c r="G50" s="1196"/>
      <c r="H50" s="1196"/>
      <c r="I50" s="1196"/>
      <c r="J50" s="1197"/>
      <c r="K50" s="61" t="s">
        <v>486</v>
      </c>
      <c r="L50" s="62" t="s">
        <v>486</v>
      </c>
      <c r="M50" s="62" t="s">
        <v>486</v>
      </c>
      <c r="N50" s="62" t="s">
        <v>486</v>
      </c>
      <c r="O50" s="63" t="s">
        <v>486</v>
      </c>
      <c r="P50" s="46"/>
      <c r="Q50" s="46"/>
      <c r="R50" s="46"/>
      <c r="S50" s="46"/>
      <c r="T50" s="46"/>
      <c r="U50" s="46"/>
    </row>
    <row r="51" spans="1:21" ht="30.75" customHeight="1" x14ac:dyDescent="0.15">
      <c r="A51" s="46"/>
      <c r="B51" s="1192"/>
      <c r="C51" s="1193"/>
      <c r="D51" s="64"/>
      <c r="E51" s="1196" t="s">
        <v>16</v>
      </c>
      <c r="F51" s="1196"/>
      <c r="G51" s="1196"/>
      <c r="H51" s="1196"/>
      <c r="I51" s="1196"/>
      <c r="J51" s="1197"/>
      <c r="K51" s="61">
        <v>0</v>
      </c>
      <c r="L51" s="62" t="s">
        <v>486</v>
      </c>
      <c r="M51" s="62" t="s">
        <v>486</v>
      </c>
      <c r="N51" s="62">
        <v>0</v>
      </c>
      <c r="O51" s="63" t="s">
        <v>486</v>
      </c>
      <c r="P51" s="46"/>
      <c r="Q51" s="46"/>
      <c r="R51" s="46"/>
      <c r="S51" s="46"/>
      <c r="T51" s="46"/>
      <c r="U51" s="46"/>
    </row>
    <row r="52" spans="1:21" ht="30.75" customHeight="1" x14ac:dyDescent="0.15">
      <c r="A52" s="46"/>
      <c r="B52" s="1198" t="s">
        <v>17</v>
      </c>
      <c r="C52" s="1199"/>
      <c r="D52" s="64"/>
      <c r="E52" s="1196" t="s">
        <v>18</v>
      </c>
      <c r="F52" s="1196"/>
      <c r="G52" s="1196"/>
      <c r="H52" s="1196"/>
      <c r="I52" s="1196"/>
      <c r="J52" s="1197"/>
      <c r="K52" s="61">
        <v>903</v>
      </c>
      <c r="L52" s="62">
        <v>900</v>
      </c>
      <c r="M52" s="62">
        <v>923</v>
      </c>
      <c r="N52" s="62">
        <v>918</v>
      </c>
      <c r="O52" s="63">
        <v>854</v>
      </c>
      <c r="P52" s="46"/>
      <c r="Q52" s="46"/>
      <c r="R52" s="46"/>
      <c r="S52" s="46"/>
      <c r="T52" s="46"/>
      <c r="U52" s="46"/>
    </row>
    <row r="53" spans="1:21" ht="30.75" customHeight="1" thickBot="1" x14ac:dyDescent="0.2">
      <c r="A53" s="46"/>
      <c r="B53" s="1200" t="s">
        <v>19</v>
      </c>
      <c r="C53" s="1201"/>
      <c r="D53" s="65"/>
      <c r="E53" s="1202" t="s">
        <v>20</v>
      </c>
      <c r="F53" s="1202"/>
      <c r="G53" s="1202"/>
      <c r="H53" s="1202"/>
      <c r="I53" s="1202"/>
      <c r="J53" s="1203"/>
      <c r="K53" s="66">
        <v>483</v>
      </c>
      <c r="L53" s="67">
        <v>511</v>
      </c>
      <c r="M53" s="67">
        <v>456</v>
      </c>
      <c r="N53" s="67">
        <v>447</v>
      </c>
      <c r="O53" s="68">
        <v>482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15">
      <c r="B58" s="1204" t="s">
        <v>24</v>
      </c>
      <c r="C58" s="1205"/>
      <c r="D58" s="1210" t="s">
        <v>25</v>
      </c>
      <c r="E58" s="1211"/>
      <c r="F58" s="1211"/>
      <c r="G58" s="1211"/>
      <c r="H58" s="1211"/>
      <c r="I58" s="1211"/>
      <c r="J58" s="1212"/>
      <c r="K58" s="81"/>
      <c r="L58" s="82"/>
      <c r="M58" s="82"/>
      <c r="N58" s="82"/>
      <c r="O58" s="83"/>
    </row>
    <row r="59" spans="1:21" ht="31.5" customHeight="1" x14ac:dyDescent="0.15">
      <c r="B59" s="1206"/>
      <c r="C59" s="1207"/>
      <c r="D59" s="1213" t="s">
        <v>26</v>
      </c>
      <c r="E59" s="1214"/>
      <c r="F59" s="1214"/>
      <c r="G59" s="1214"/>
      <c r="H59" s="1214"/>
      <c r="I59" s="1214"/>
      <c r="J59" s="1215"/>
      <c r="K59" s="84"/>
      <c r="L59" s="85"/>
      <c r="M59" s="85"/>
      <c r="N59" s="85"/>
      <c r="O59" s="86"/>
    </row>
    <row r="60" spans="1:21" ht="31.5" customHeight="1" thickBot="1" x14ac:dyDescent="0.2">
      <c r="B60" s="1208"/>
      <c r="C60" s="1209"/>
      <c r="D60" s="1216" t="s">
        <v>27</v>
      </c>
      <c r="E60" s="1217"/>
      <c r="F60" s="1217"/>
      <c r="G60" s="1217"/>
      <c r="H60" s="1217"/>
      <c r="I60" s="1217"/>
      <c r="J60" s="121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gzQPA3L3DrdkA2p63bmu7dknV2/mF56TdKVHhD1fqwjF7Upj0b84bA004xbuOmS6FZsM9IzukPXvE79KlAyUg==" saltValue="5/aE4qeKh27D33lZpBbkR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8" zoomScaleSheetLayoutView="100" workbookViewId="0">
      <selection activeCell="L48" sqref="L48"/>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219" t="s">
        <v>30</v>
      </c>
      <c r="C41" s="1220"/>
      <c r="D41" s="103"/>
      <c r="E41" s="1225" t="s">
        <v>31</v>
      </c>
      <c r="F41" s="1225"/>
      <c r="G41" s="1225"/>
      <c r="H41" s="1226"/>
      <c r="I41" s="330">
        <v>8735</v>
      </c>
      <c r="J41" s="331">
        <v>8820</v>
      </c>
      <c r="K41" s="331">
        <v>8686</v>
      </c>
      <c r="L41" s="331">
        <v>8584</v>
      </c>
      <c r="M41" s="332">
        <v>8129</v>
      </c>
    </row>
    <row r="42" spans="2:13" ht="27.75" customHeight="1" x14ac:dyDescent="0.15">
      <c r="B42" s="1221"/>
      <c r="C42" s="1222"/>
      <c r="D42" s="104"/>
      <c r="E42" s="1227" t="s">
        <v>32</v>
      </c>
      <c r="F42" s="1227"/>
      <c r="G42" s="1227"/>
      <c r="H42" s="1228"/>
      <c r="I42" s="333" t="s">
        <v>486</v>
      </c>
      <c r="J42" s="334" t="s">
        <v>486</v>
      </c>
      <c r="K42" s="334" t="s">
        <v>486</v>
      </c>
      <c r="L42" s="334" t="s">
        <v>486</v>
      </c>
      <c r="M42" s="335" t="s">
        <v>486</v>
      </c>
    </row>
    <row r="43" spans="2:13" ht="27.75" customHeight="1" x14ac:dyDescent="0.15">
      <c r="B43" s="1221"/>
      <c r="C43" s="1222"/>
      <c r="D43" s="104"/>
      <c r="E43" s="1227" t="s">
        <v>33</v>
      </c>
      <c r="F43" s="1227"/>
      <c r="G43" s="1227"/>
      <c r="H43" s="1228"/>
      <c r="I43" s="333">
        <v>4038</v>
      </c>
      <c r="J43" s="334">
        <v>3774</v>
      </c>
      <c r="K43" s="334">
        <v>3609</v>
      </c>
      <c r="L43" s="334">
        <v>3172</v>
      </c>
      <c r="M43" s="335">
        <v>3213</v>
      </c>
    </row>
    <row r="44" spans="2:13" ht="27.75" customHeight="1" x14ac:dyDescent="0.15">
      <c r="B44" s="1221"/>
      <c r="C44" s="1222"/>
      <c r="D44" s="104"/>
      <c r="E44" s="1227" t="s">
        <v>34</v>
      </c>
      <c r="F44" s="1227"/>
      <c r="G44" s="1227"/>
      <c r="H44" s="1228"/>
      <c r="I44" s="333">
        <v>30</v>
      </c>
      <c r="J44" s="334">
        <v>44</v>
      </c>
      <c r="K44" s="334">
        <v>44</v>
      </c>
      <c r="L44" s="334">
        <v>67</v>
      </c>
      <c r="M44" s="335">
        <v>88</v>
      </c>
    </row>
    <row r="45" spans="2:13" ht="27.75" customHeight="1" x14ac:dyDescent="0.15">
      <c r="B45" s="1221"/>
      <c r="C45" s="1222"/>
      <c r="D45" s="104"/>
      <c r="E45" s="1227" t="s">
        <v>35</v>
      </c>
      <c r="F45" s="1227"/>
      <c r="G45" s="1227"/>
      <c r="H45" s="1228"/>
      <c r="I45" s="333">
        <v>842</v>
      </c>
      <c r="J45" s="334">
        <v>782</v>
      </c>
      <c r="K45" s="334">
        <v>720</v>
      </c>
      <c r="L45" s="334">
        <v>693</v>
      </c>
      <c r="M45" s="335">
        <v>717</v>
      </c>
    </row>
    <row r="46" spans="2:13" ht="27.75" customHeight="1" x14ac:dyDescent="0.15">
      <c r="B46" s="1221"/>
      <c r="C46" s="1222"/>
      <c r="D46" s="105"/>
      <c r="E46" s="1227" t="s">
        <v>36</v>
      </c>
      <c r="F46" s="1227"/>
      <c r="G46" s="1227"/>
      <c r="H46" s="1228"/>
      <c r="I46" s="333" t="s">
        <v>486</v>
      </c>
      <c r="J46" s="334" t="s">
        <v>486</v>
      </c>
      <c r="K46" s="334" t="s">
        <v>486</v>
      </c>
      <c r="L46" s="334" t="s">
        <v>486</v>
      </c>
      <c r="M46" s="335" t="s">
        <v>486</v>
      </c>
    </row>
    <row r="47" spans="2:13" ht="27.75" customHeight="1" x14ac:dyDescent="0.15">
      <c r="B47" s="1221"/>
      <c r="C47" s="1222"/>
      <c r="D47" s="106"/>
      <c r="E47" s="1229" t="s">
        <v>37</v>
      </c>
      <c r="F47" s="1230"/>
      <c r="G47" s="1230"/>
      <c r="H47" s="1231"/>
      <c r="I47" s="333" t="s">
        <v>486</v>
      </c>
      <c r="J47" s="334" t="s">
        <v>486</v>
      </c>
      <c r="K47" s="334" t="s">
        <v>486</v>
      </c>
      <c r="L47" s="334" t="s">
        <v>486</v>
      </c>
      <c r="M47" s="335" t="s">
        <v>486</v>
      </c>
    </row>
    <row r="48" spans="2:13" ht="27.75" customHeight="1" x14ac:dyDescent="0.15">
      <c r="B48" s="1221"/>
      <c r="C48" s="1222"/>
      <c r="D48" s="104"/>
      <c r="E48" s="1227" t="s">
        <v>38</v>
      </c>
      <c r="F48" s="1227"/>
      <c r="G48" s="1227"/>
      <c r="H48" s="1228"/>
      <c r="I48" s="333" t="s">
        <v>486</v>
      </c>
      <c r="J48" s="334" t="s">
        <v>486</v>
      </c>
      <c r="K48" s="334" t="s">
        <v>486</v>
      </c>
      <c r="L48" s="334" t="s">
        <v>486</v>
      </c>
      <c r="M48" s="335" t="s">
        <v>486</v>
      </c>
    </row>
    <row r="49" spans="2:13" ht="27.75" customHeight="1" x14ac:dyDescent="0.15">
      <c r="B49" s="1223"/>
      <c r="C49" s="1224"/>
      <c r="D49" s="104"/>
      <c r="E49" s="1227" t="s">
        <v>39</v>
      </c>
      <c r="F49" s="1227"/>
      <c r="G49" s="1227"/>
      <c r="H49" s="1228"/>
      <c r="I49" s="333" t="s">
        <v>486</v>
      </c>
      <c r="J49" s="334" t="s">
        <v>486</v>
      </c>
      <c r="K49" s="334" t="s">
        <v>486</v>
      </c>
      <c r="L49" s="334" t="s">
        <v>486</v>
      </c>
      <c r="M49" s="335" t="s">
        <v>486</v>
      </c>
    </row>
    <row r="50" spans="2:13" ht="27.75" customHeight="1" x14ac:dyDescent="0.15">
      <c r="B50" s="1232" t="s">
        <v>40</v>
      </c>
      <c r="C50" s="1233"/>
      <c r="D50" s="107"/>
      <c r="E50" s="1227" t="s">
        <v>41</v>
      </c>
      <c r="F50" s="1227"/>
      <c r="G50" s="1227"/>
      <c r="H50" s="1228"/>
      <c r="I50" s="333">
        <v>2359</v>
      </c>
      <c r="J50" s="334">
        <v>2570</v>
      </c>
      <c r="K50" s="334">
        <v>2953</v>
      </c>
      <c r="L50" s="334">
        <v>2551</v>
      </c>
      <c r="M50" s="335">
        <v>2638</v>
      </c>
    </row>
    <row r="51" spans="2:13" ht="27.75" customHeight="1" x14ac:dyDescent="0.15">
      <c r="B51" s="1221"/>
      <c r="C51" s="1222"/>
      <c r="D51" s="104"/>
      <c r="E51" s="1227" t="s">
        <v>42</v>
      </c>
      <c r="F51" s="1227"/>
      <c r="G51" s="1227"/>
      <c r="H51" s="1228"/>
      <c r="I51" s="333">
        <v>358</v>
      </c>
      <c r="J51" s="334">
        <v>311</v>
      </c>
      <c r="K51" s="334">
        <v>272</v>
      </c>
      <c r="L51" s="334">
        <v>225</v>
      </c>
      <c r="M51" s="335">
        <v>190</v>
      </c>
    </row>
    <row r="52" spans="2:13" ht="27.75" customHeight="1" x14ac:dyDescent="0.15">
      <c r="B52" s="1223"/>
      <c r="C52" s="1224"/>
      <c r="D52" s="104"/>
      <c r="E52" s="1227" t="s">
        <v>43</v>
      </c>
      <c r="F52" s="1227"/>
      <c r="G52" s="1227"/>
      <c r="H52" s="1228"/>
      <c r="I52" s="333">
        <v>8758</v>
      </c>
      <c r="J52" s="334">
        <v>8767</v>
      </c>
      <c r="K52" s="334">
        <v>8500</v>
      </c>
      <c r="L52" s="334">
        <v>8370</v>
      </c>
      <c r="M52" s="335">
        <v>7959</v>
      </c>
    </row>
    <row r="53" spans="2:13" ht="27.75" customHeight="1" thickBot="1" x14ac:dyDescent="0.2">
      <c r="B53" s="1234" t="s">
        <v>19</v>
      </c>
      <c r="C53" s="1235"/>
      <c r="D53" s="108"/>
      <c r="E53" s="1236" t="s">
        <v>44</v>
      </c>
      <c r="F53" s="1236"/>
      <c r="G53" s="1236"/>
      <c r="H53" s="1237"/>
      <c r="I53" s="336">
        <v>2171</v>
      </c>
      <c r="J53" s="337">
        <v>1773</v>
      </c>
      <c r="K53" s="337">
        <v>1334</v>
      </c>
      <c r="L53" s="337">
        <v>1369</v>
      </c>
      <c r="M53" s="338">
        <v>1360</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wqegqMtwT10y1N6oE3skSi5cJEsZGyxMNYDtrGdPb+Y3BT5UOCcBQoQwyjZHM1x7l0Vga+zewxx1NrQB8/DlzA==" saltValue="/O46+2DO6rwu4lGUPUTX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60" sqref="H6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246" t="s">
        <v>46</v>
      </c>
      <c r="D55" s="1246"/>
      <c r="E55" s="1247"/>
      <c r="F55" s="339">
        <v>1678</v>
      </c>
      <c r="G55" s="339">
        <v>1587</v>
      </c>
      <c r="H55" s="340">
        <v>1656</v>
      </c>
    </row>
    <row r="56" spans="2:8" ht="52.5" customHeight="1" x14ac:dyDescent="0.15">
      <c r="B56" s="120"/>
      <c r="C56" s="1248" t="s">
        <v>47</v>
      </c>
      <c r="D56" s="1248"/>
      <c r="E56" s="1249"/>
      <c r="F56" s="341">
        <v>107</v>
      </c>
      <c r="G56" s="341">
        <v>107</v>
      </c>
      <c r="H56" s="342">
        <v>107</v>
      </c>
    </row>
    <row r="57" spans="2:8" ht="53.25" customHeight="1" x14ac:dyDescent="0.15">
      <c r="B57" s="120"/>
      <c r="C57" s="1250" t="s">
        <v>48</v>
      </c>
      <c r="D57" s="1250"/>
      <c r="E57" s="1251"/>
      <c r="F57" s="343">
        <v>860</v>
      </c>
      <c r="G57" s="343">
        <v>488</v>
      </c>
      <c r="H57" s="344">
        <v>479</v>
      </c>
    </row>
    <row r="58" spans="2:8" ht="45.75" customHeight="1" x14ac:dyDescent="0.15">
      <c r="B58" s="121"/>
      <c r="C58" s="1238" t="s">
        <v>562</v>
      </c>
      <c r="D58" s="1239"/>
      <c r="E58" s="1240"/>
      <c r="F58" s="345">
        <v>632</v>
      </c>
      <c r="G58" s="345">
        <v>244</v>
      </c>
      <c r="H58" s="346">
        <v>214</v>
      </c>
    </row>
    <row r="59" spans="2:8" ht="45.75" customHeight="1" x14ac:dyDescent="0.15">
      <c r="B59" s="121"/>
      <c r="C59" s="1238" t="s">
        <v>563</v>
      </c>
      <c r="D59" s="1239"/>
      <c r="E59" s="1240"/>
      <c r="F59" s="345">
        <v>142</v>
      </c>
      <c r="G59" s="345">
        <v>142</v>
      </c>
      <c r="H59" s="346">
        <v>142</v>
      </c>
    </row>
    <row r="60" spans="2:8" ht="45.75" customHeight="1" x14ac:dyDescent="0.15">
      <c r="B60" s="121"/>
      <c r="C60" s="1238" t="s">
        <v>564</v>
      </c>
      <c r="D60" s="1239"/>
      <c r="E60" s="1240"/>
      <c r="F60" s="345">
        <v>36</v>
      </c>
      <c r="G60" s="345">
        <v>50</v>
      </c>
      <c r="H60" s="346">
        <v>69</v>
      </c>
    </row>
    <row r="61" spans="2:8" ht="45.75" customHeight="1" x14ac:dyDescent="0.15">
      <c r="B61" s="121"/>
      <c r="C61" s="1238" t="s">
        <v>565</v>
      </c>
      <c r="D61" s="1239"/>
      <c r="E61" s="1240"/>
      <c r="F61" s="345">
        <v>18</v>
      </c>
      <c r="G61" s="345">
        <v>18</v>
      </c>
      <c r="H61" s="346">
        <v>18</v>
      </c>
    </row>
    <row r="62" spans="2:8" ht="45.75" customHeight="1" thickBot="1" x14ac:dyDescent="0.2">
      <c r="B62" s="122"/>
      <c r="C62" s="1241" t="s">
        <v>566</v>
      </c>
      <c r="D62" s="1242"/>
      <c r="E62" s="1243"/>
      <c r="F62" s="347">
        <v>11</v>
      </c>
      <c r="G62" s="347">
        <v>11</v>
      </c>
      <c r="H62" s="348">
        <v>11</v>
      </c>
    </row>
    <row r="63" spans="2:8" ht="52.5" customHeight="1" thickBot="1" x14ac:dyDescent="0.2">
      <c r="B63" s="123"/>
      <c r="C63" s="1244" t="s">
        <v>49</v>
      </c>
      <c r="D63" s="1244"/>
      <c r="E63" s="1245"/>
      <c r="F63" s="349">
        <v>2645</v>
      </c>
      <c r="G63" s="349">
        <v>2182</v>
      </c>
      <c r="H63" s="350">
        <v>2243</v>
      </c>
    </row>
    <row r="64" spans="2:8" x14ac:dyDescent="0.15"/>
  </sheetData>
  <sheetProtection algorithmName="SHA-512" hashValue="KrKz4xPlOoOYSvBKV7JK3pQ81hzknRX/yK3zLWpUzip0aCmKAhtPASlp2WHtAHxDCWtGdT+H2pJQX1rl9561UA==" saltValue="4KBb4tv66AHw5jCsOCqn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CAE4-DE6D-4159-A41C-163C6EF1B17A}">
  <sheetPr>
    <pageSetUpPr fitToPage="1"/>
  </sheetPr>
  <dimension ref="A1:DE85"/>
  <sheetViews>
    <sheetView showGridLines="0" topLeftCell="A9" zoomScale="85" zoomScaleNormal="85" zoomScaleSheetLayoutView="55" workbookViewId="0">
      <selection activeCell="CE60" sqref="CE60"/>
    </sheetView>
  </sheetViews>
  <sheetFormatPr defaultColWidth="0" defaultRowHeight="0"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376"/>
      <c r="B1" s="375"/>
      <c r="DD1" s="243"/>
      <c r="DE1" s="243"/>
    </row>
    <row r="2" spans="1:109" ht="25.5" customHeight="1" x14ac:dyDescent="0.15">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43"/>
      <c r="DE2" s="243"/>
    </row>
    <row r="3" spans="1:109" ht="25.5" customHeight="1" x14ac:dyDescent="0.15">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43"/>
      <c r="DE3" s="243"/>
    </row>
    <row r="4" spans="1:109" s="241" customFormat="1" ht="13.5" x14ac:dyDescent="0.15">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41" customFormat="1" ht="13.5" x14ac:dyDescent="0.15">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41" customFormat="1" ht="13.5" x14ac:dyDescent="0.15">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41" customFormat="1" ht="13.5" x14ac:dyDescent="0.15">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41" customFormat="1" ht="13.5" x14ac:dyDescent="0.15">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41" customFormat="1" ht="13.5" x14ac:dyDescent="0.15">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41" customFormat="1" ht="13.5" x14ac:dyDescent="0.15">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41" customFormat="1" ht="13.5" x14ac:dyDescent="0.15">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41" customFormat="1" ht="13.5" x14ac:dyDescent="0.15">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41" customFormat="1" ht="13.5" x14ac:dyDescent="0.15">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41" customFormat="1" ht="13.5" x14ac:dyDescent="0.15">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41" customFormat="1" ht="13.5" x14ac:dyDescent="0.15">
      <c r="A15" s="243"/>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41" customFormat="1" ht="13.5" x14ac:dyDescent="0.15">
      <c r="A16" s="243"/>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41" customFormat="1" ht="13.5" x14ac:dyDescent="0.15">
      <c r="A17" s="243"/>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41" customFormat="1" ht="13.5" x14ac:dyDescent="0.15">
      <c r="A18" s="243"/>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5" x14ac:dyDescent="0.15">
      <c r="DD19" s="243"/>
      <c r="DE19" s="243"/>
    </row>
    <row r="20" spans="1:109" ht="13.5" x14ac:dyDescent="0.15">
      <c r="DD20" s="243"/>
      <c r="DE20" s="243"/>
    </row>
    <row r="21" spans="1:109" ht="17.25" customHeight="1" x14ac:dyDescent="0.15">
      <c r="B21" s="373"/>
      <c r="C21" s="245"/>
      <c r="D21" s="245"/>
      <c r="E21" s="245"/>
      <c r="F21" s="245"/>
      <c r="G21" s="245"/>
      <c r="H21" s="245"/>
      <c r="I21" s="245"/>
      <c r="J21" s="245"/>
      <c r="K21" s="245"/>
      <c r="L21" s="245"/>
      <c r="M21" s="245"/>
      <c r="N21" s="372"/>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72"/>
      <c r="AU21" s="245"/>
      <c r="AV21" s="245"/>
      <c r="AW21" s="245"/>
      <c r="AX21" s="245"/>
      <c r="AY21" s="245"/>
      <c r="AZ21" s="245"/>
      <c r="BA21" s="245"/>
      <c r="BB21" s="245"/>
      <c r="BC21" s="245"/>
      <c r="BD21" s="245"/>
      <c r="BE21" s="245"/>
      <c r="BF21" s="372"/>
      <c r="BG21" s="245"/>
      <c r="BH21" s="245"/>
      <c r="BI21" s="245"/>
      <c r="BJ21" s="245"/>
      <c r="BK21" s="245"/>
      <c r="BL21" s="245"/>
      <c r="BM21" s="245"/>
      <c r="BN21" s="245"/>
      <c r="BO21" s="245"/>
      <c r="BP21" s="245"/>
      <c r="BQ21" s="245"/>
      <c r="BR21" s="372"/>
      <c r="BS21" s="245"/>
      <c r="BT21" s="245"/>
      <c r="BU21" s="245"/>
      <c r="BV21" s="245"/>
      <c r="BW21" s="245"/>
      <c r="BX21" s="245"/>
      <c r="BY21" s="245"/>
      <c r="BZ21" s="245"/>
      <c r="CA21" s="245"/>
      <c r="CB21" s="245"/>
      <c r="CC21" s="245"/>
      <c r="CD21" s="372"/>
      <c r="CE21" s="245"/>
      <c r="CF21" s="245"/>
      <c r="CG21" s="245"/>
      <c r="CH21" s="245"/>
      <c r="CI21" s="245"/>
      <c r="CJ21" s="245"/>
      <c r="CK21" s="245"/>
      <c r="CL21" s="245"/>
      <c r="CM21" s="245"/>
      <c r="CN21" s="245"/>
      <c r="CO21" s="245"/>
      <c r="CP21" s="372"/>
      <c r="CQ21" s="245"/>
      <c r="CR21" s="245"/>
      <c r="CS21" s="245"/>
      <c r="CT21" s="245"/>
      <c r="CU21" s="245"/>
      <c r="CV21" s="245"/>
      <c r="CW21" s="245"/>
      <c r="CX21" s="245"/>
      <c r="CY21" s="245"/>
      <c r="CZ21" s="245"/>
      <c r="DA21" s="245"/>
      <c r="DB21" s="372"/>
      <c r="DC21" s="245"/>
      <c r="DD21" s="246"/>
      <c r="DE21" s="243"/>
    </row>
    <row r="22" spans="1:109" ht="17.25" customHeight="1" x14ac:dyDescent="0.15">
      <c r="B22" s="247"/>
    </row>
    <row r="23" spans="1:109" ht="13.5" x14ac:dyDescent="0.15">
      <c r="B23" s="247"/>
    </row>
    <row r="24" spans="1:109" ht="13.5" x14ac:dyDescent="0.15">
      <c r="B24" s="247"/>
    </row>
    <row r="25" spans="1:109" ht="13.5" x14ac:dyDescent="0.15">
      <c r="B25" s="247"/>
    </row>
    <row r="26" spans="1:109" ht="13.5" x14ac:dyDescent="0.15">
      <c r="B26" s="247"/>
    </row>
    <row r="27" spans="1:109" ht="13.5" x14ac:dyDescent="0.15">
      <c r="B27" s="247"/>
    </row>
    <row r="28" spans="1:109" ht="13.5" x14ac:dyDescent="0.15">
      <c r="B28" s="247"/>
    </row>
    <row r="29" spans="1:109" ht="13.5" x14ac:dyDescent="0.15">
      <c r="B29" s="247"/>
    </row>
    <row r="30" spans="1:109" ht="13.5" x14ac:dyDescent="0.15">
      <c r="B30" s="247"/>
    </row>
    <row r="31" spans="1:109" ht="13.5" x14ac:dyDescent="0.15">
      <c r="B31" s="247"/>
    </row>
    <row r="32" spans="1:109" ht="13.5" x14ac:dyDescent="0.15">
      <c r="B32" s="247"/>
    </row>
    <row r="33" spans="2:109" ht="13.5" x14ac:dyDescent="0.15">
      <c r="B33" s="247"/>
    </row>
    <row r="34" spans="2:109" ht="13.5" x14ac:dyDescent="0.15">
      <c r="B34" s="247"/>
    </row>
    <row r="35" spans="2:109" ht="13.5" x14ac:dyDescent="0.15">
      <c r="B35" s="247"/>
    </row>
    <row r="36" spans="2:109" ht="13.5" x14ac:dyDescent="0.15">
      <c r="B36" s="247"/>
    </row>
    <row r="37" spans="2:109" ht="13.5" x14ac:dyDescent="0.15">
      <c r="B37" s="247"/>
    </row>
    <row r="38" spans="2:109" ht="13.5" x14ac:dyDescent="0.15">
      <c r="B38" s="247"/>
    </row>
    <row r="39" spans="2:109" ht="13.5"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ht="13.5" x14ac:dyDescent="0.15">
      <c r="B40" s="364"/>
      <c r="DD40" s="364"/>
      <c r="DE40" s="243"/>
    </row>
    <row r="41" spans="2:109" ht="17.25" x14ac:dyDescent="0.15">
      <c r="B41" s="244" t="s">
        <v>575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ht="13.5" x14ac:dyDescent="0.15">
      <c r="B42" s="247"/>
      <c r="G42" s="361"/>
      <c r="I42" s="360"/>
      <c r="J42" s="360"/>
      <c r="K42" s="360"/>
      <c r="AM42" s="361"/>
      <c r="AN42" s="361" t="s">
        <v>572</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15">
      <c r="B43" s="247"/>
      <c r="AN43" s="378" t="s">
        <v>576</v>
      </c>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c r="BL43" s="379"/>
      <c r="BM43" s="379"/>
      <c r="BN43" s="379"/>
      <c r="BO43" s="379"/>
      <c r="BP43" s="379"/>
      <c r="BQ43" s="379"/>
      <c r="BR43" s="379"/>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c r="CQ43" s="379"/>
      <c r="CR43" s="379"/>
      <c r="CS43" s="379"/>
      <c r="CT43" s="379"/>
      <c r="CU43" s="379"/>
      <c r="CV43" s="379"/>
      <c r="CW43" s="379"/>
      <c r="CX43" s="379"/>
      <c r="CY43" s="379"/>
      <c r="CZ43" s="379"/>
      <c r="DA43" s="379"/>
      <c r="DB43" s="379"/>
      <c r="DC43" s="380"/>
    </row>
    <row r="44" spans="2:109" ht="13.5" x14ac:dyDescent="0.15">
      <c r="B44" s="247"/>
      <c r="AN44" s="381"/>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c r="BO44" s="382"/>
      <c r="BP44" s="382"/>
      <c r="BQ44" s="382"/>
      <c r="BR44" s="382"/>
      <c r="BS44" s="382"/>
      <c r="BT44" s="382"/>
      <c r="BU44" s="382"/>
      <c r="BV44" s="382"/>
      <c r="BW44" s="382"/>
      <c r="BX44" s="382"/>
      <c r="BY44" s="382"/>
      <c r="BZ44" s="382"/>
      <c r="CA44" s="382"/>
      <c r="CB44" s="382"/>
      <c r="CC44" s="382"/>
      <c r="CD44" s="382"/>
      <c r="CE44" s="382"/>
      <c r="CF44" s="382"/>
      <c r="CG44" s="382"/>
      <c r="CH44" s="382"/>
      <c r="CI44" s="382"/>
      <c r="CJ44" s="382"/>
      <c r="CK44" s="382"/>
      <c r="CL44" s="382"/>
      <c r="CM44" s="382"/>
      <c r="CN44" s="382"/>
      <c r="CO44" s="382"/>
      <c r="CP44" s="382"/>
      <c r="CQ44" s="382"/>
      <c r="CR44" s="382"/>
      <c r="CS44" s="382"/>
      <c r="CT44" s="382"/>
      <c r="CU44" s="382"/>
      <c r="CV44" s="382"/>
      <c r="CW44" s="382"/>
      <c r="CX44" s="382"/>
      <c r="CY44" s="382"/>
      <c r="CZ44" s="382"/>
      <c r="DA44" s="382"/>
      <c r="DB44" s="382"/>
      <c r="DC44" s="383"/>
    </row>
    <row r="45" spans="2:109" ht="13.5" x14ac:dyDescent="0.15">
      <c r="B45" s="247"/>
      <c r="AN45" s="381"/>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2"/>
      <c r="BP45" s="382"/>
      <c r="BQ45" s="382"/>
      <c r="BR45" s="382"/>
      <c r="BS45" s="382"/>
      <c r="BT45" s="382"/>
      <c r="BU45" s="382"/>
      <c r="BV45" s="382"/>
      <c r="BW45" s="382"/>
      <c r="BX45" s="382"/>
      <c r="BY45" s="382"/>
      <c r="BZ45" s="382"/>
      <c r="CA45" s="382"/>
      <c r="CB45" s="382"/>
      <c r="CC45" s="382"/>
      <c r="CD45" s="382"/>
      <c r="CE45" s="382"/>
      <c r="CF45" s="382"/>
      <c r="CG45" s="382"/>
      <c r="CH45" s="382"/>
      <c r="CI45" s="382"/>
      <c r="CJ45" s="382"/>
      <c r="CK45" s="382"/>
      <c r="CL45" s="382"/>
      <c r="CM45" s="382"/>
      <c r="CN45" s="382"/>
      <c r="CO45" s="382"/>
      <c r="CP45" s="382"/>
      <c r="CQ45" s="382"/>
      <c r="CR45" s="382"/>
      <c r="CS45" s="382"/>
      <c r="CT45" s="382"/>
      <c r="CU45" s="382"/>
      <c r="CV45" s="382"/>
      <c r="CW45" s="382"/>
      <c r="CX45" s="382"/>
      <c r="CY45" s="382"/>
      <c r="CZ45" s="382"/>
      <c r="DA45" s="382"/>
      <c r="DB45" s="382"/>
      <c r="DC45" s="383"/>
    </row>
    <row r="46" spans="2:109" ht="13.5" x14ac:dyDescent="0.15">
      <c r="B46" s="247"/>
      <c r="AN46" s="381"/>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82"/>
      <c r="CR46" s="382"/>
      <c r="CS46" s="382"/>
      <c r="CT46" s="382"/>
      <c r="CU46" s="382"/>
      <c r="CV46" s="382"/>
      <c r="CW46" s="382"/>
      <c r="CX46" s="382"/>
      <c r="CY46" s="382"/>
      <c r="CZ46" s="382"/>
      <c r="DA46" s="382"/>
      <c r="DB46" s="382"/>
      <c r="DC46" s="383"/>
    </row>
    <row r="47" spans="2:109" ht="13.5" x14ac:dyDescent="0.15">
      <c r="B47" s="247"/>
      <c r="AN47" s="384"/>
      <c r="AO47" s="385"/>
      <c r="AP47" s="385"/>
      <c r="AQ47" s="385"/>
      <c r="AR47" s="385"/>
      <c r="AS47" s="385"/>
      <c r="AT47" s="385"/>
      <c r="AU47" s="385"/>
      <c r="AV47" s="385"/>
      <c r="AW47" s="385"/>
      <c r="AX47" s="385"/>
      <c r="AY47" s="385"/>
      <c r="AZ47" s="385"/>
      <c r="BA47" s="385"/>
      <c r="BB47" s="385"/>
      <c r="BC47" s="385"/>
      <c r="BD47" s="385"/>
      <c r="BE47" s="385"/>
      <c r="BF47" s="385"/>
      <c r="BG47" s="385"/>
      <c r="BH47" s="385"/>
      <c r="BI47" s="385"/>
      <c r="BJ47" s="385"/>
      <c r="BK47" s="385"/>
      <c r="BL47" s="385"/>
      <c r="BM47" s="385"/>
      <c r="BN47" s="385"/>
      <c r="BO47" s="385"/>
      <c r="BP47" s="385"/>
      <c r="BQ47" s="385"/>
      <c r="BR47" s="385"/>
      <c r="BS47" s="385"/>
      <c r="BT47" s="385"/>
      <c r="BU47" s="385"/>
      <c r="BV47" s="385"/>
      <c r="BW47" s="385"/>
      <c r="BX47" s="385"/>
      <c r="BY47" s="385"/>
      <c r="BZ47" s="385"/>
      <c r="CA47" s="385"/>
      <c r="CB47" s="385"/>
      <c r="CC47" s="385"/>
      <c r="CD47" s="385"/>
      <c r="CE47" s="385"/>
      <c r="CF47" s="385"/>
      <c r="CG47" s="385"/>
      <c r="CH47" s="385"/>
      <c r="CI47" s="385"/>
      <c r="CJ47" s="385"/>
      <c r="CK47" s="385"/>
      <c r="CL47" s="385"/>
      <c r="CM47" s="385"/>
      <c r="CN47" s="385"/>
      <c r="CO47" s="385"/>
      <c r="CP47" s="385"/>
      <c r="CQ47" s="385"/>
      <c r="CR47" s="385"/>
      <c r="CS47" s="385"/>
      <c r="CT47" s="385"/>
      <c r="CU47" s="385"/>
      <c r="CV47" s="385"/>
      <c r="CW47" s="385"/>
      <c r="CX47" s="385"/>
      <c r="CY47" s="385"/>
      <c r="CZ47" s="385"/>
      <c r="DA47" s="385"/>
      <c r="DB47" s="385"/>
      <c r="DC47" s="386"/>
    </row>
    <row r="48" spans="2:109" ht="13.5" x14ac:dyDescent="0.15">
      <c r="B48" s="247"/>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5" x14ac:dyDescent="0.15">
      <c r="B49" s="247"/>
      <c r="AN49" s="243" t="s">
        <v>571</v>
      </c>
    </row>
    <row r="50" spans="1:109" ht="13.5" x14ac:dyDescent="0.15">
      <c r="B50" s="247"/>
      <c r="G50" s="387"/>
      <c r="H50" s="387"/>
      <c r="I50" s="387"/>
      <c r="J50" s="387"/>
      <c r="K50" s="354"/>
      <c r="L50" s="354"/>
      <c r="M50" s="353"/>
      <c r="N50" s="353"/>
      <c r="AN50" s="388"/>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90"/>
      <c r="BP50" s="391" t="s">
        <v>525</v>
      </c>
      <c r="BQ50" s="391"/>
      <c r="BR50" s="391"/>
      <c r="BS50" s="391"/>
      <c r="BT50" s="391"/>
      <c r="BU50" s="391"/>
      <c r="BV50" s="391"/>
      <c r="BW50" s="391"/>
      <c r="BX50" s="391" t="s">
        <v>526</v>
      </c>
      <c r="BY50" s="391"/>
      <c r="BZ50" s="391"/>
      <c r="CA50" s="391"/>
      <c r="CB50" s="391"/>
      <c r="CC50" s="391"/>
      <c r="CD50" s="391"/>
      <c r="CE50" s="391"/>
      <c r="CF50" s="391" t="s">
        <v>527</v>
      </c>
      <c r="CG50" s="391"/>
      <c r="CH50" s="391"/>
      <c r="CI50" s="391"/>
      <c r="CJ50" s="391"/>
      <c r="CK50" s="391"/>
      <c r="CL50" s="391"/>
      <c r="CM50" s="391"/>
      <c r="CN50" s="391" t="s">
        <v>528</v>
      </c>
      <c r="CO50" s="391"/>
      <c r="CP50" s="391"/>
      <c r="CQ50" s="391"/>
      <c r="CR50" s="391"/>
      <c r="CS50" s="391"/>
      <c r="CT50" s="391"/>
      <c r="CU50" s="391"/>
      <c r="CV50" s="391" t="s">
        <v>529</v>
      </c>
      <c r="CW50" s="391"/>
      <c r="CX50" s="391"/>
      <c r="CY50" s="391"/>
      <c r="CZ50" s="391"/>
      <c r="DA50" s="391"/>
      <c r="DB50" s="391"/>
      <c r="DC50" s="391"/>
    </row>
    <row r="51" spans="1:109" ht="13.5" customHeight="1" x14ac:dyDescent="0.15">
      <c r="B51" s="247"/>
      <c r="G51" s="392"/>
      <c r="H51" s="392"/>
      <c r="I51" s="395"/>
      <c r="J51" s="395"/>
      <c r="K51" s="394"/>
      <c r="L51" s="394"/>
      <c r="M51" s="394"/>
      <c r="N51" s="394"/>
      <c r="AM51" s="352"/>
      <c r="AN51" s="393" t="s">
        <v>570</v>
      </c>
      <c r="AO51" s="393"/>
      <c r="AP51" s="393"/>
      <c r="AQ51" s="393"/>
      <c r="AR51" s="393"/>
      <c r="AS51" s="393"/>
      <c r="AT51" s="393"/>
      <c r="AU51" s="393"/>
      <c r="AV51" s="393"/>
      <c r="AW51" s="393"/>
      <c r="AX51" s="393"/>
      <c r="AY51" s="393"/>
      <c r="AZ51" s="393"/>
      <c r="BA51" s="393"/>
      <c r="BB51" s="393" t="s">
        <v>568</v>
      </c>
      <c r="BC51" s="393"/>
      <c r="BD51" s="393"/>
      <c r="BE51" s="393"/>
      <c r="BF51" s="393"/>
      <c r="BG51" s="393"/>
      <c r="BH51" s="393"/>
      <c r="BI51" s="393"/>
      <c r="BJ51" s="393"/>
      <c r="BK51" s="393"/>
      <c r="BL51" s="393"/>
      <c r="BM51" s="393"/>
      <c r="BN51" s="393"/>
      <c r="BO51" s="393"/>
      <c r="BP51" s="377">
        <v>46.8</v>
      </c>
      <c r="BQ51" s="377"/>
      <c r="BR51" s="377"/>
      <c r="BS51" s="377"/>
      <c r="BT51" s="377"/>
      <c r="BU51" s="377"/>
      <c r="BV51" s="377"/>
      <c r="BW51" s="377"/>
      <c r="BX51" s="377">
        <v>35.6</v>
      </c>
      <c r="BY51" s="377"/>
      <c r="BZ51" s="377"/>
      <c r="CA51" s="377"/>
      <c r="CB51" s="377"/>
      <c r="CC51" s="377"/>
      <c r="CD51" s="377"/>
      <c r="CE51" s="377"/>
      <c r="CF51" s="377">
        <v>27.7</v>
      </c>
      <c r="CG51" s="377"/>
      <c r="CH51" s="377"/>
      <c r="CI51" s="377"/>
      <c r="CJ51" s="377"/>
      <c r="CK51" s="377"/>
      <c r="CL51" s="377"/>
      <c r="CM51" s="377"/>
      <c r="CN51" s="377">
        <v>28.6</v>
      </c>
      <c r="CO51" s="377"/>
      <c r="CP51" s="377"/>
      <c r="CQ51" s="377"/>
      <c r="CR51" s="377"/>
      <c r="CS51" s="377"/>
      <c r="CT51" s="377"/>
      <c r="CU51" s="377"/>
      <c r="CV51" s="377">
        <v>27.5</v>
      </c>
      <c r="CW51" s="377"/>
      <c r="CX51" s="377"/>
      <c r="CY51" s="377"/>
      <c r="CZ51" s="377"/>
      <c r="DA51" s="377"/>
      <c r="DB51" s="377"/>
      <c r="DC51" s="377"/>
    </row>
    <row r="52" spans="1:109" ht="13.5" x14ac:dyDescent="0.15">
      <c r="B52" s="247"/>
      <c r="G52" s="392"/>
      <c r="H52" s="392"/>
      <c r="I52" s="395"/>
      <c r="J52" s="395"/>
      <c r="K52" s="394"/>
      <c r="L52" s="394"/>
      <c r="M52" s="394"/>
      <c r="N52" s="394"/>
      <c r="AM52" s="352"/>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row>
    <row r="53" spans="1:109" ht="13.5" x14ac:dyDescent="0.15">
      <c r="A53" s="360"/>
      <c r="B53" s="247"/>
      <c r="G53" s="392"/>
      <c r="H53" s="392"/>
      <c r="I53" s="387"/>
      <c r="J53" s="387"/>
      <c r="K53" s="394"/>
      <c r="L53" s="394"/>
      <c r="M53" s="394"/>
      <c r="N53" s="394"/>
      <c r="AM53" s="352"/>
      <c r="AN53" s="393"/>
      <c r="AO53" s="393"/>
      <c r="AP53" s="393"/>
      <c r="AQ53" s="393"/>
      <c r="AR53" s="393"/>
      <c r="AS53" s="393"/>
      <c r="AT53" s="393"/>
      <c r="AU53" s="393"/>
      <c r="AV53" s="393"/>
      <c r="AW53" s="393"/>
      <c r="AX53" s="393"/>
      <c r="AY53" s="393"/>
      <c r="AZ53" s="393"/>
      <c r="BA53" s="393"/>
      <c r="BB53" s="393" t="s">
        <v>574</v>
      </c>
      <c r="BC53" s="393"/>
      <c r="BD53" s="393"/>
      <c r="BE53" s="393"/>
      <c r="BF53" s="393"/>
      <c r="BG53" s="393"/>
      <c r="BH53" s="393"/>
      <c r="BI53" s="393"/>
      <c r="BJ53" s="393"/>
      <c r="BK53" s="393"/>
      <c r="BL53" s="393"/>
      <c r="BM53" s="393"/>
      <c r="BN53" s="393"/>
      <c r="BO53" s="393"/>
      <c r="BP53" s="377">
        <v>59.3</v>
      </c>
      <c r="BQ53" s="377"/>
      <c r="BR53" s="377"/>
      <c r="BS53" s="377"/>
      <c r="BT53" s="377"/>
      <c r="BU53" s="377"/>
      <c r="BV53" s="377"/>
      <c r="BW53" s="377"/>
      <c r="BX53" s="377">
        <v>59.1</v>
      </c>
      <c r="BY53" s="377"/>
      <c r="BZ53" s="377"/>
      <c r="CA53" s="377"/>
      <c r="CB53" s="377"/>
      <c r="CC53" s="377"/>
      <c r="CD53" s="377"/>
      <c r="CE53" s="377"/>
      <c r="CF53" s="377">
        <v>60.9</v>
      </c>
      <c r="CG53" s="377"/>
      <c r="CH53" s="377"/>
      <c r="CI53" s="377"/>
      <c r="CJ53" s="377"/>
      <c r="CK53" s="377"/>
      <c r="CL53" s="377"/>
      <c r="CM53" s="377"/>
      <c r="CN53" s="377">
        <v>61.8</v>
      </c>
      <c r="CO53" s="377"/>
      <c r="CP53" s="377"/>
      <c r="CQ53" s="377"/>
      <c r="CR53" s="377"/>
      <c r="CS53" s="377"/>
      <c r="CT53" s="377"/>
      <c r="CU53" s="377"/>
      <c r="CV53" s="377">
        <v>63.1</v>
      </c>
      <c r="CW53" s="377"/>
      <c r="CX53" s="377"/>
      <c r="CY53" s="377"/>
      <c r="CZ53" s="377"/>
      <c r="DA53" s="377"/>
      <c r="DB53" s="377"/>
      <c r="DC53" s="377"/>
    </row>
    <row r="54" spans="1:109" ht="13.5" x14ac:dyDescent="0.15">
      <c r="A54" s="360"/>
      <c r="B54" s="247"/>
      <c r="G54" s="392"/>
      <c r="H54" s="392"/>
      <c r="I54" s="387"/>
      <c r="J54" s="387"/>
      <c r="K54" s="394"/>
      <c r="L54" s="394"/>
      <c r="M54" s="394"/>
      <c r="N54" s="394"/>
      <c r="AM54" s="352"/>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77"/>
      <c r="BQ54" s="377"/>
      <c r="BR54" s="377"/>
      <c r="BS54" s="377"/>
      <c r="BT54" s="377"/>
      <c r="BU54" s="377"/>
      <c r="BV54" s="377"/>
      <c r="BW54" s="377"/>
      <c r="BX54" s="377"/>
      <c r="BY54" s="377"/>
      <c r="BZ54" s="377"/>
      <c r="CA54" s="377"/>
      <c r="CB54" s="377"/>
      <c r="CC54" s="377"/>
      <c r="CD54" s="377"/>
      <c r="CE54" s="377"/>
      <c r="CF54" s="377"/>
      <c r="CG54" s="377"/>
      <c r="CH54" s="377"/>
      <c r="CI54" s="377"/>
      <c r="CJ54" s="377"/>
      <c r="CK54" s="377"/>
      <c r="CL54" s="377"/>
      <c r="CM54" s="377"/>
      <c r="CN54" s="377"/>
      <c r="CO54" s="377"/>
      <c r="CP54" s="377"/>
      <c r="CQ54" s="377"/>
      <c r="CR54" s="377"/>
      <c r="CS54" s="377"/>
      <c r="CT54" s="377"/>
      <c r="CU54" s="377"/>
      <c r="CV54" s="377"/>
      <c r="CW54" s="377"/>
      <c r="CX54" s="377"/>
      <c r="CY54" s="377"/>
      <c r="CZ54" s="377"/>
      <c r="DA54" s="377"/>
      <c r="DB54" s="377"/>
      <c r="DC54" s="377"/>
    </row>
    <row r="55" spans="1:109" ht="13.5" x14ac:dyDescent="0.15">
      <c r="A55" s="360"/>
      <c r="B55" s="247"/>
      <c r="G55" s="387"/>
      <c r="H55" s="387"/>
      <c r="I55" s="387"/>
      <c r="J55" s="387"/>
      <c r="K55" s="394"/>
      <c r="L55" s="394"/>
      <c r="M55" s="394"/>
      <c r="N55" s="394"/>
      <c r="AN55" s="391" t="s">
        <v>569</v>
      </c>
      <c r="AO55" s="391"/>
      <c r="AP55" s="391"/>
      <c r="AQ55" s="391"/>
      <c r="AR55" s="391"/>
      <c r="AS55" s="391"/>
      <c r="AT55" s="391"/>
      <c r="AU55" s="391"/>
      <c r="AV55" s="391"/>
      <c r="AW55" s="391"/>
      <c r="AX55" s="391"/>
      <c r="AY55" s="391"/>
      <c r="AZ55" s="391"/>
      <c r="BA55" s="391"/>
      <c r="BB55" s="393" t="s">
        <v>568</v>
      </c>
      <c r="BC55" s="393"/>
      <c r="BD55" s="393"/>
      <c r="BE55" s="393"/>
      <c r="BF55" s="393"/>
      <c r="BG55" s="393"/>
      <c r="BH55" s="393"/>
      <c r="BI55" s="393"/>
      <c r="BJ55" s="393"/>
      <c r="BK55" s="393"/>
      <c r="BL55" s="393"/>
      <c r="BM55" s="393"/>
      <c r="BN55" s="393"/>
      <c r="BO55" s="393"/>
      <c r="BP55" s="377">
        <v>13.7</v>
      </c>
      <c r="BQ55" s="377"/>
      <c r="BR55" s="377"/>
      <c r="BS55" s="377"/>
      <c r="BT55" s="377"/>
      <c r="BU55" s="377"/>
      <c r="BV55" s="377"/>
      <c r="BW55" s="377"/>
      <c r="BX55" s="377">
        <v>6.9</v>
      </c>
      <c r="BY55" s="377"/>
      <c r="BZ55" s="377"/>
      <c r="CA55" s="377"/>
      <c r="CB55" s="377"/>
      <c r="CC55" s="377"/>
      <c r="CD55" s="377"/>
      <c r="CE55" s="377"/>
      <c r="CF55" s="377">
        <v>0</v>
      </c>
      <c r="CG55" s="377"/>
      <c r="CH55" s="377"/>
      <c r="CI55" s="377"/>
      <c r="CJ55" s="377"/>
      <c r="CK55" s="377"/>
      <c r="CL55" s="377"/>
      <c r="CM55" s="377"/>
      <c r="CN55" s="377">
        <v>0</v>
      </c>
      <c r="CO55" s="377"/>
      <c r="CP55" s="377"/>
      <c r="CQ55" s="377"/>
      <c r="CR55" s="377"/>
      <c r="CS55" s="377"/>
      <c r="CT55" s="377"/>
      <c r="CU55" s="377"/>
      <c r="CV55" s="377">
        <v>0</v>
      </c>
      <c r="CW55" s="377"/>
      <c r="CX55" s="377"/>
      <c r="CY55" s="377"/>
      <c r="CZ55" s="377"/>
      <c r="DA55" s="377"/>
      <c r="DB55" s="377"/>
      <c r="DC55" s="377"/>
    </row>
    <row r="56" spans="1:109" ht="13.5" x14ac:dyDescent="0.15">
      <c r="A56" s="360"/>
      <c r="B56" s="247"/>
      <c r="G56" s="387"/>
      <c r="H56" s="387"/>
      <c r="I56" s="387"/>
      <c r="J56" s="387"/>
      <c r="K56" s="394"/>
      <c r="L56" s="394"/>
      <c r="M56" s="394"/>
      <c r="N56" s="394"/>
      <c r="AN56" s="391"/>
      <c r="AO56" s="391"/>
      <c r="AP56" s="391"/>
      <c r="AQ56" s="391"/>
      <c r="AR56" s="391"/>
      <c r="AS56" s="391"/>
      <c r="AT56" s="391"/>
      <c r="AU56" s="391"/>
      <c r="AV56" s="391"/>
      <c r="AW56" s="391"/>
      <c r="AX56" s="391"/>
      <c r="AY56" s="391"/>
      <c r="AZ56" s="391"/>
      <c r="BA56" s="391"/>
      <c r="BB56" s="393"/>
      <c r="BC56" s="393"/>
      <c r="BD56" s="393"/>
      <c r="BE56" s="393"/>
      <c r="BF56" s="393"/>
      <c r="BG56" s="393"/>
      <c r="BH56" s="393"/>
      <c r="BI56" s="393"/>
      <c r="BJ56" s="393"/>
      <c r="BK56" s="393"/>
      <c r="BL56" s="393"/>
      <c r="BM56" s="393"/>
      <c r="BN56" s="393"/>
      <c r="BO56" s="393"/>
      <c r="BP56" s="377"/>
      <c r="BQ56" s="377"/>
      <c r="BR56" s="377"/>
      <c r="BS56" s="377"/>
      <c r="BT56" s="377"/>
      <c r="BU56" s="377"/>
      <c r="BV56" s="377"/>
      <c r="BW56" s="377"/>
      <c r="BX56" s="377"/>
      <c r="BY56" s="377"/>
      <c r="BZ56" s="377"/>
      <c r="CA56" s="377"/>
      <c r="CB56" s="377"/>
      <c r="CC56" s="377"/>
      <c r="CD56" s="377"/>
      <c r="CE56" s="377"/>
      <c r="CF56" s="377"/>
      <c r="CG56" s="377"/>
      <c r="CH56" s="377"/>
      <c r="CI56" s="377"/>
      <c r="CJ56" s="377"/>
      <c r="CK56" s="377"/>
      <c r="CL56" s="377"/>
      <c r="CM56" s="377"/>
      <c r="CN56" s="377"/>
      <c r="CO56" s="377"/>
      <c r="CP56" s="377"/>
      <c r="CQ56" s="377"/>
      <c r="CR56" s="377"/>
      <c r="CS56" s="377"/>
      <c r="CT56" s="377"/>
      <c r="CU56" s="377"/>
      <c r="CV56" s="377"/>
      <c r="CW56" s="377"/>
      <c r="CX56" s="377"/>
      <c r="CY56" s="377"/>
      <c r="CZ56" s="377"/>
      <c r="DA56" s="377"/>
      <c r="DB56" s="377"/>
      <c r="DC56" s="377"/>
    </row>
    <row r="57" spans="1:109" s="360" customFormat="1" ht="13.5" x14ac:dyDescent="0.15">
      <c r="B57" s="365"/>
      <c r="G57" s="387"/>
      <c r="H57" s="387"/>
      <c r="I57" s="396"/>
      <c r="J57" s="396"/>
      <c r="K57" s="394"/>
      <c r="L57" s="394"/>
      <c r="M57" s="394"/>
      <c r="N57" s="394"/>
      <c r="AM57" s="243"/>
      <c r="AN57" s="391"/>
      <c r="AO57" s="391"/>
      <c r="AP57" s="391"/>
      <c r="AQ57" s="391"/>
      <c r="AR57" s="391"/>
      <c r="AS57" s="391"/>
      <c r="AT57" s="391"/>
      <c r="AU57" s="391"/>
      <c r="AV57" s="391"/>
      <c r="AW57" s="391"/>
      <c r="AX57" s="391"/>
      <c r="AY57" s="391"/>
      <c r="AZ57" s="391"/>
      <c r="BA57" s="391"/>
      <c r="BB57" s="393" t="s">
        <v>574</v>
      </c>
      <c r="BC57" s="393"/>
      <c r="BD57" s="393"/>
      <c r="BE57" s="393"/>
      <c r="BF57" s="393"/>
      <c r="BG57" s="393"/>
      <c r="BH57" s="393"/>
      <c r="BI57" s="393"/>
      <c r="BJ57" s="393"/>
      <c r="BK57" s="393"/>
      <c r="BL57" s="393"/>
      <c r="BM57" s="393"/>
      <c r="BN57" s="393"/>
      <c r="BO57" s="393"/>
      <c r="BP57" s="377">
        <v>62</v>
      </c>
      <c r="BQ57" s="377"/>
      <c r="BR57" s="377"/>
      <c r="BS57" s="377"/>
      <c r="BT57" s="377"/>
      <c r="BU57" s="377"/>
      <c r="BV57" s="377"/>
      <c r="BW57" s="377"/>
      <c r="BX57" s="377">
        <v>62.9</v>
      </c>
      <c r="BY57" s="377"/>
      <c r="BZ57" s="377"/>
      <c r="CA57" s="377"/>
      <c r="CB57" s="377"/>
      <c r="CC57" s="377"/>
      <c r="CD57" s="377"/>
      <c r="CE57" s="377"/>
      <c r="CF57" s="377">
        <v>63.3</v>
      </c>
      <c r="CG57" s="377"/>
      <c r="CH57" s="377"/>
      <c r="CI57" s="377"/>
      <c r="CJ57" s="377"/>
      <c r="CK57" s="377"/>
      <c r="CL57" s="377"/>
      <c r="CM57" s="377"/>
      <c r="CN57" s="377">
        <v>64.400000000000006</v>
      </c>
      <c r="CO57" s="377"/>
      <c r="CP57" s="377"/>
      <c r="CQ57" s="377"/>
      <c r="CR57" s="377"/>
      <c r="CS57" s="377"/>
      <c r="CT57" s="377"/>
      <c r="CU57" s="377"/>
      <c r="CV57" s="377">
        <v>65.2</v>
      </c>
      <c r="CW57" s="377"/>
      <c r="CX57" s="377"/>
      <c r="CY57" s="377"/>
      <c r="CZ57" s="377"/>
      <c r="DA57" s="377"/>
      <c r="DB57" s="377"/>
      <c r="DC57" s="377"/>
      <c r="DD57" s="370"/>
      <c r="DE57" s="365"/>
    </row>
    <row r="58" spans="1:109" s="360" customFormat="1" ht="13.5" x14ac:dyDescent="0.15">
      <c r="A58" s="243"/>
      <c r="B58" s="365"/>
      <c r="G58" s="387"/>
      <c r="H58" s="387"/>
      <c r="I58" s="396"/>
      <c r="J58" s="396"/>
      <c r="K58" s="394"/>
      <c r="L58" s="394"/>
      <c r="M58" s="394"/>
      <c r="N58" s="394"/>
      <c r="AM58" s="243"/>
      <c r="AN58" s="391"/>
      <c r="AO58" s="391"/>
      <c r="AP58" s="391"/>
      <c r="AQ58" s="391"/>
      <c r="AR58" s="391"/>
      <c r="AS58" s="391"/>
      <c r="AT58" s="391"/>
      <c r="AU58" s="391"/>
      <c r="AV58" s="391"/>
      <c r="AW58" s="391"/>
      <c r="AX58" s="391"/>
      <c r="AY58" s="391"/>
      <c r="AZ58" s="391"/>
      <c r="BA58" s="391"/>
      <c r="BB58" s="393"/>
      <c r="BC58" s="393"/>
      <c r="BD58" s="393"/>
      <c r="BE58" s="393"/>
      <c r="BF58" s="393"/>
      <c r="BG58" s="393"/>
      <c r="BH58" s="393"/>
      <c r="BI58" s="393"/>
      <c r="BJ58" s="393"/>
      <c r="BK58" s="393"/>
      <c r="BL58" s="393"/>
      <c r="BM58" s="393"/>
      <c r="BN58" s="393"/>
      <c r="BO58" s="393"/>
      <c r="BP58" s="377"/>
      <c r="BQ58" s="377"/>
      <c r="BR58" s="377"/>
      <c r="BS58" s="377"/>
      <c r="BT58" s="377"/>
      <c r="BU58" s="377"/>
      <c r="BV58" s="377"/>
      <c r="BW58" s="377"/>
      <c r="BX58" s="377"/>
      <c r="BY58" s="377"/>
      <c r="BZ58" s="377"/>
      <c r="CA58" s="377"/>
      <c r="CB58" s="377"/>
      <c r="CC58" s="377"/>
      <c r="CD58" s="377"/>
      <c r="CE58" s="377"/>
      <c r="CF58" s="377"/>
      <c r="CG58" s="377"/>
      <c r="CH58" s="377"/>
      <c r="CI58" s="377"/>
      <c r="CJ58" s="377"/>
      <c r="CK58" s="377"/>
      <c r="CL58" s="377"/>
      <c r="CM58" s="377"/>
      <c r="CN58" s="377"/>
      <c r="CO58" s="377"/>
      <c r="CP58" s="377"/>
      <c r="CQ58" s="377"/>
      <c r="CR58" s="377"/>
      <c r="CS58" s="377"/>
      <c r="CT58" s="377"/>
      <c r="CU58" s="377"/>
      <c r="CV58" s="377"/>
      <c r="CW58" s="377"/>
      <c r="CX58" s="377"/>
      <c r="CY58" s="377"/>
      <c r="CZ58" s="377"/>
      <c r="DA58" s="377"/>
      <c r="DB58" s="377"/>
      <c r="DC58" s="377"/>
      <c r="DD58" s="370"/>
      <c r="DE58" s="365"/>
    </row>
    <row r="59" spans="1:109" s="360" customFormat="1" ht="13.5" x14ac:dyDescent="0.15">
      <c r="A59" s="243"/>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5" x14ac:dyDescent="0.15">
      <c r="A60" s="243"/>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5" x14ac:dyDescent="0.15">
      <c r="A61" s="243"/>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5" x14ac:dyDescent="0.15">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43"/>
    </row>
    <row r="63" spans="1:109" ht="17.25" x14ac:dyDescent="0.15">
      <c r="B63" s="300" t="s">
        <v>573</v>
      </c>
    </row>
    <row r="64" spans="1:109" ht="13.5" x14ac:dyDescent="0.15">
      <c r="B64" s="247"/>
      <c r="G64" s="361"/>
      <c r="I64" s="363"/>
      <c r="J64" s="363"/>
      <c r="K64" s="363"/>
      <c r="L64" s="363"/>
      <c r="M64" s="363"/>
      <c r="N64" s="362"/>
      <c r="AM64" s="361"/>
      <c r="AN64" s="361" t="s">
        <v>572</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5" x14ac:dyDescent="0.15">
      <c r="B65" s="247"/>
      <c r="AN65" s="378" t="s">
        <v>577</v>
      </c>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c r="BL65" s="379"/>
      <c r="BM65" s="379"/>
      <c r="BN65" s="379"/>
      <c r="BO65" s="379"/>
      <c r="BP65" s="379"/>
      <c r="BQ65" s="379"/>
      <c r="BR65" s="379"/>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c r="CX65" s="379"/>
      <c r="CY65" s="379"/>
      <c r="CZ65" s="379"/>
      <c r="DA65" s="379"/>
      <c r="DB65" s="379"/>
      <c r="DC65" s="380"/>
    </row>
    <row r="66" spans="2:107" ht="13.5" x14ac:dyDescent="0.15">
      <c r="B66" s="247"/>
      <c r="AN66" s="381"/>
      <c r="AO66" s="382"/>
      <c r="AP66" s="382"/>
      <c r="AQ66" s="382"/>
      <c r="AR66" s="382"/>
      <c r="AS66" s="382"/>
      <c r="AT66" s="382"/>
      <c r="AU66" s="382"/>
      <c r="AV66" s="382"/>
      <c r="AW66" s="382"/>
      <c r="AX66" s="382"/>
      <c r="AY66" s="382"/>
      <c r="AZ66" s="382"/>
      <c r="BA66" s="382"/>
      <c r="BB66" s="382"/>
      <c r="BC66" s="382"/>
      <c r="BD66" s="382"/>
      <c r="BE66" s="382"/>
      <c r="BF66" s="382"/>
      <c r="BG66" s="382"/>
      <c r="BH66" s="382"/>
      <c r="BI66" s="382"/>
      <c r="BJ66" s="382"/>
      <c r="BK66" s="382"/>
      <c r="BL66" s="382"/>
      <c r="BM66" s="382"/>
      <c r="BN66" s="382"/>
      <c r="BO66" s="382"/>
      <c r="BP66" s="382"/>
      <c r="BQ66" s="382"/>
      <c r="BR66" s="382"/>
      <c r="BS66" s="382"/>
      <c r="BT66" s="382"/>
      <c r="BU66" s="382"/>
      <c r="BV66" s="382"/>
      <c r="BW66" s="382"/>
      <c r="BX66" s="382"/>
      <c r="BY66" s="382"/>
      <c r="BZ66" s="382"/>
      <c r="CA66" s="382"/>
      <c r="CB66" s="382"/>
      <c r="CC66" s="382"/>
      <c r="CD66" s="382"/>
      <c r="CE66" s="382"/>
      <c r="CF66" s="382"/>
      <c r="CG66" s="382"/>
      <c r="CH66" s="382"/>
      <c r="CI66" s="382"/>
      <c r="CJ66" s="382"/>
      <c r="CK66" s="382"/>
      <c r="CL66" s="382"/>
      <c r="CM66" s="382"/>
      <c r="CN66" s="382"/>
      <c r="CO66" s="382"/>
      <c r="CP66" s="382"/>
      <c r="CQ66" s="382"/>
      <c r="CR66" s="382"/>
      <c r="CS66" s="382"/>
      <c r="CT66" s="382"/>
      <c r="CU66" s="382"/>
      <c r="CV66" s="382"/>
      <c r="CW66" s="382"/>
      <c r="CX66" s="382"/>
      <c r="CY66" s="382"/>
      <c r="CZ66" s="382"/>
      <c r="DA66" s="382"/>
      <c r="DB66" s="382"/>
      <c r="DC66" s="383"/>
    </row>
    <row r="67" spans="2:107" ht="13.5" x14ac:dyDescent="0.15">
      <c r="B67" s="247"/>
      <c r="AN67" s="381"/>
      <c r="AO67" s="382"/>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c r="BN67" s="382"/>
      <c r="BO67" s="382"/>
      <c r="BP67" s="382"/>
      <c r="BQ67" s="382"/>
      <c r="BR67" s="382"/>
      <c r="BS67" s="382"/>
      <c r="BT67" s="382"/>
      <c r="BU67" s="382"/>
      <c r="BV67" s="382"/>
      <c r="BW67" s="382"/>
      <c r="BX67" s="382"/>
      <c r="BY67" s="382"/>
      <c r="BZ67" s="382"/>
      <c r="CA67" s="382"/>
      <c r="CB67" s="382"/>
      <c r="CC67" s="382"/>
      <c r="CD67" s="382"/>
      <c r="CE67" s="382"/>
      <c r="CF67" s="382"/>
      <c r="CG67" s="382"/>
      <c r="CH67" s="382"/>
      <c r="CI67" s="382"/>
      <c r="CJ67" s="382"/>
      <c r="CK67" s="382"/>
      <c r="CL67" s="382"/>
      <c r="CM67" s="382"/>
      <c r="CN67" s="382"/>
      <c r="CO67" s="382"/>
      <c r="CP67" s="382"/>
      <c r="CQ67" s="382"/>
      <c r="CR67" s="382"/>
      <c r="CS67" s="382"/>
      <c r="CT67" s="382"/>
      <c r="CU67" s="382"/>
      <c r="CV67" s="382"/>
      <c r="CW67" s="382"/>
      <c r="CX67" s="382"/>
      <c r="CY67" s="382"/>
      <c r="CZ67" s="382"/>
      <c r="DA67" s="382"/>
      <c r="DB67" s="382"/>
      <c r="DC67" s="383"/>
    </row>
    <row r="68" spans="2:107" ht="13.5" x14ac:dyDescent="0.15">
      <c r="B68" s="247"/>
      <c r="AN68" s="381"/>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c r="BN68" s="382"/>
      <c r="BO68" s="382"/>
      <c r="BP68" s="382"/>
      <c r="BQ68" s="382"/>
      <c r="BR68" s="382"/>
      <c r="BS68" s="382"/>
      <c r="BT68" s="382"/>
      <c r="BU68" s="382"/>
      <c r="BV68" s="382"/>
      <c r="BW68" s="382"/>
      <c r="BX68" s="382"/>
      <c r="BY68" s="382"/>
      <c r="BZ68" s="382"/>
      <c r="CA68" s="382"/>
      <c r="CB68" s="382"/>
      <c r="CC68" s="382"/>
      <c r="CD68" s="382"/>
      <c r="CE68" s="382"/>
      <c r="CF68" s="382"/>
      <c r="CG68" s="382"/>
      <c r="CH68" s="382"/>
      <c r="CI68" s="382"/>
      <c r="CJ68" s="382"/>
      <c r="CK68" s="382"/>
      <c r="CL68" s="382"/>
      <c r="CM68" s="382"/>
      <c r="CN68" s="382"/>
      <c r="CO68" s="382"/>
      <c r="CP68" s="382"/>
      <c r="CQ68" s="382"/>
      <c r="CR68" s="382"/>
      <c r="CS68" s="382"/>
      <c r="CT68" s="382"/>
      <c r="CU68" s="382"/>
      <c r="CV68" s="382"/>
      <c r="CW68" s="382"/>
      <c r="CX68" s="382"/>
      <c r="CY68" s="382"/>
      <c r="CZ68" s="382"/>
      <c r="DA68" s="382"/>
      <c r="DB68" s="382"/>
      <c r="DC68" s="383"/>
    </row>
    <row r="69" spans="2:107" ht="13.5" x14ac:dyDescent="0.15">
      <c r="B69" s="247"/>
      <c r="AN69" s="384"/>
      <c r="AO69" s="385"/>
      <c r="AP69" s="385"/>
      <c r="AQ69" s="385"/>
      <c r="AR69" s="385"/>
      <c r="AS69" s="385"/>
      <c r="AT69" s="385"/>
      <c r="AU69" s="385"/>
      <c r="AV69" s="385"/>
      <c r="AW69" s="385"/>
      <c r="AX69" s="385"/>
      <c r="AY69" s="385"/>
      <c r="AZ69" s="385"/>
      <c r="BA69" s="385"/>
      <c r="BB69" s="385"/>
      <c r="BC69" s="385"/>
      <c r="BD69" s="385"/>
      <c r="BE69" s="385"/>
      <c r="BF69" s="385"/>
      <c r="BG69" s="385"/>
      <c r="BH69" s="385"/>
      <c r="BI69" s="385"/>
      <c r="BJ69" s="385"/>
      <c r="BK69" s="385"/>
      <c r="BL69" s="385"/>
      <c r="BM69" s="385"/>
      <c r="BN69" s="385"/>
      <c r="BO69" s="385"/>
      <c r="BP69" s="385"/>
      <c r="BQ69" s="385"/>
      <c r="BR69" s="385"/>
      <c r="BS69" s="385"/>
      <c r="BT69" s="385"/>
      <c r="BU69" s="385"/>
      <c r="BV69" s="385"/>
      <c r="BW69" s="385"/>
      <c r="BX69" s="385"/>
      <c r="BY69" s="385"/>
      <c r="BZ69" s="385"/>
      <c r="CA69" s="385"/>
      <c r="CB69" s="385"/>
      <c r="CC69" s="385"/>
      <c r="CD69" s="385"/>
      <c r="CE69" s="385"/>
      <c r="CF69" s="385"/>
      <c r="CG69" s="385"/>
      <c r="CH69" s="385"/>
      <c r="CI69" s="385"/>
      <c r="CJ69" s="385"/>
      <c r="CK69" s="385"/>
      <c r="CL69" s="385"/>
      <c r="CM69" s="385"/>
      <c r="CN69" s="385"/>
      <c r="CO69" s="385"/>
      <c r="CP69" s="385"/>
      <c r="CQ69" s="385"/>
      <c r="CR69" s="385"/>
      <c r="CS69" s="385"/>
      <c r="CT69" s="385"/>
      <c r="CU69" s="385"/>
      <c r="CV69" s="385"/>
      <c r="CW69" s="385"/>
      <c r="CX69" s="385"/>
      <c r="CY69" s="385"/>
      <c r="CZ69" s="385"/>
      <c r="DA69" s="385"/>
      <c r="DB69" s="385"/>
      <c r="DC69" s="386"/>
    </row>
    <row r="70" spans="2:107" ht="13.5" x14ac:dyDescent="0.15">
      <c r="B70" s="247"/>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5" x14ac:dyDescent="0.15">
      <c r="B71" s="247"/>
      <c r="G71" s="355"/>
      <c r="I71" s="358"/>
      <c r="J71" s="357"/>
      <c r="K71" s="357"/>
      <c r="L71" s="356"/>
      <c r="M71" s="357"/>
      <c r="N71" s="356"/>
      <c r="AM71" s="355"/>
      <c r="AN71" s="243" t="s">
        <v>571</v>
      </c>
    </row>
    <row r="72" spans="2:107" ht="13.5" x14ac:dyDescent="0.15">
      <c r="B72" s="247"/>
      <c r="G72" s="387"/>
      <c r="H72" s="387"/>
      <c r="I72" s="387"/>
      <c r="J72" s="387"/>
      <c r="K72" s="354"/>
      <c r="L72" s="354"/>
      <c r="M72" s="353"/>
      <c r="N72" s="353"/>
      <c r="AN72" s="388"/>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c r="BN72" s="389"/>
      <c r="BO72" s="390"/>
      <c r="BP72" s="391" t="s">
        <v>525</v>
      </c>
      <c r="BQ72" s="391"/>
      <c r="BR72" s="391"/>
      <c r="BS72" s="391"/>
      <c r="BT72" s="391"/>
      <c r="BU72" s="391"/>
      <c r="BV72" s="391"/>
      <c r="BW72" s="391"/>
      <c r="BX72" s="391" t="s">
        <v>526</v>
      </c>
      <c r="BY72" s="391"/>
      <c r="BZ72" s="391"/>
      <c r="CA72" s="391"/>
      <c r="CB72" s="391"/>
      <c r="CC72" s="391"/>
      <c r="CD72" s="391"/>
      <c r="CE72" s="391"/>
      <c r="CF72" s="391" t="s">
        <v>527</v>
      </c>
      <c r="CG72" s="391"/>
      <c r="CH72" s="391"/>
      <c r="CI72" s="391"/>
      <c r="CJ72" s="391"/>
      <c r="CK72" s="391"/>
      <c r="CL72" s="391"/>
      <c r="CM72" s="391"/>
      <c r="CN72" s="391" t="s">
        <v>528</v>
      </c>
      <c r="CO72" s="391"/>
      <c r="CP72" s="391"/>
      <c r="CQ72" s="391"/>
      <c r="CR72" s="391"/>
      <c r="CS72" s="391"/>
      <c r="CT72" s="391"/>
      <c r="CU72" s="391"/>
      <c r="CV72" s="391" t="s">
        <v>529</v>
      </c>
      <c r="CW72" s="391"/>
      <c r="CX72" s="391"/>
      <c r="CY72" s="391"/>
      <c r="CZ72" s="391"/>
      <c r="DA72" s="391"/>
      <c r="DB72" s="391"/>
      <c r="DC72" s="391"/>
    </row>
    <row r="73" spans="2:107" ht="13.5" x14ac:dyDescent="0.15">
      <c r="B73" s="247"/>
      <c r="G73" s="392"/>
      <c r="H73" s="392"/>
      <c r="I73" s="392"/>
      <c r="J73" s="392"/>
      <c r="K73" s="397"/>
      <c r="L73" s="397"/>
      <c r="M73" s="397"/>
      <c r="N73" s="397"/>
      <c r="AM73" s="352"/>
      <c r="AN73" s="393" t="s">
        <v>570</v>
      </c>
      <c r="AO73" s="393"/>
      <c r="AP73" s="393"/>
      <c r="AQ73" s="393"/>
      <c r="AR73" s="393"/>
      <c r="AS73" s="393"/>
      <c r="AT73" s="393"/>
      <c r="AU73" s="393"/>
      <c r="AV73" s="393"/>
      <c r="AW73" s="393"/>
      <c r="AX73" s="393"/>
      <c r="AY73" s="393"/>
      <c r="AZ73" s="393"/>
      <c r="BA73" s="393"/>
      <c r="BB73" s="393" t="s">
        <v>568</v>
      </c>
      <c r="BC73" s="393"/>
      <c r="BD73" s="393"/>
      <c r="BE73" s="393"/>
      <c r="BF73" s="393"/>
      <c r="BG73" s="393"/>
      <c r="BH73" s="393"/>
      <c r="BI73" s="393"/>
      <c r="BJ73" s="393"/>
      <c r="BK73" s="393"/>
      <c r="BL73" s="393"/>
      <c r="BM73" s="393"/>
      <c r="BN73" s="393"/>
      <c r="BO73" s="393"/>
      <c r="BP73" s="377">
        <v>46.8</v>
      </c>
      <c r="BQ73" s="377"/>
      <c r="BR73" s="377"/>
      <c r="BS73" s="377"/>
      <c r="BT73" s="377"/>
      <c r="BU73" s="377"/>
      <c r="BV73" s="377"/>
      <c r="BW73" s="377"/>
      <c r="BX73" s="377">
        <v>35.6</v>
      </c>
      <c r="BY73" s="377"/>
      <c r="BZ73" s="377"/>
      <c r="CA73" s="377"/>
      <c r="CB73" s="377"/>
      <c r="CC73" s="377"/>
      <c r="CD73" s="377"/>
      <c r="CE73" s="377"/>
      <c r="CF73" s="377">
        <v>27.7</v>
      </c>
      <c r="CG73" s="377"/>
      <c r="CH73" s="377"/>
      <c r="CI73" s="377"/>
      <c r="CJ73" s="377"/>
      <c r="CK73" s="377"/>
      <c r="CL73" s="377"/>
      <c r="CM73" s="377"/>
      <c r="CN73" s="377">
        <v>28.6</v>
      </c>
      <c r="CO73" s="377"/>
      <c r="CP73" s="377"/>
      <c r="CQ73" s="377"/>
      <c r="CR73" s="377"/>
      <c r="CS73" s="377"/>
      <c r="CT73" s="377"/>
      <c r="CU73" s="377"/>
      <c r="CV73" s="377">
        <v>27.5</v>
      </c>
      <c r="CW73" s="377"/>
      <c r="CX73" s="377"/>
      <c r="CY73" s="377"/>
      <c r="CZ73" s="377"/>
      <c r="DA73" s="377"/>
      <c r="DB73" s="377"/>
      <c r="DC73" s="377"/>
    </row>
    <row r="74" spans="2:107" ht="13.5" x14ac:dyDescent="0.15">
      <c r="B74" s="247"/>
      <c r="G74" s="392"/>
      <c r="H74" s="392"/>
      <c r="I74" s="392"/>
      <c r="J74" s="392"/>
      <c r="K74" s="397"/>
      <c r="L74" s="397"/>
      <c r="M74" s="397"/>
      <c r="N74" s="397"/>
      <c r="AM74" s="352"/>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c r="BP74" s="377"/>
      <c r="BQ74" s="377"/>
      <c r="BR74" s="377"/>
      <c r="BS74" s="377"/>
      <c r="BT74" s="377"/>
      <c r="BU74" s="377"/>
      <c r="BV74" s="377"/>
      <c r="BW74" s="377"/>
      <c r="BX74" s="377"/>
      <c r="BY74" s="377"/>
      <c r="BZ74" s="377"/>
      <c r="CA74" s="377"/>
      <c r="CB74" s="377"/>
      <c r="CC74" s="377"/>
      <c r="CD74" s="377"/>
      <c r="CE74" s="377"/>
      <c r="CF74" s="377"/>
      <c r="CG74" s="377"/>
      <c r="CH74" s="377"/>
      <c r="CI74" s="377"/>
      <c r="CJ74" s="377"/>
      <c r="CK74" s="377"/>
      <c r="CL74" s="377"/>
      <c r="CM74" s="377"/>
      <c r="CN74" s="377"/>
      <c r="CO74" s="377"/>
      <c r="CP74" s="377"/>
      <c r="CQ74" s="377"/>
      <c r="CR74" s="377"/>
      <c r="CS74" s="377"/>
      <c r="CT74" s="377"/>
      <c r="CU74" s="377"/>
      <c r="CV74" s="377"/>
      <c r="CW74" s="377"/>
      <c r="CX74" s="377"/>
      <c r="CY74" s="377"/>
      <c r="CZ74" s="377"/>
      <c r="DA74" s="377"/>
      <c r="DB74" s="377"/>
      <c r="DC74" s="377"/>
    </row>
    <row r="75" spans="2:107" ht="13.5" x14ac:dyDescent="0.15">
      <c r="B75" s="247"/>
      <c r="G75" s="392"/>
      <c r="H75" s="392"/>
      <c r="I75" s="387"/>
      <c r="J75" s="387"/>
      <c r="K75" s="394"/>
      <c r="L75" s="394"/>
      <c r="M75" s="394"/>
      <c r="N75" s="394"/>
      <c r="AM75" s="352"/>
      <c r="AN75" s="393"/>
      <c r="AO75" s="393"/>
      <c r="AP75" s="393"/>
      <c r="AQ75" s="393"/>
      <c r="AR75" s="393"/>
      <c r="AS75" s="393"/>
      <c r="AT75" s="393"/>
      <c r="AU75" s="393"/>
      <c r="AV75" s="393"/>
      <c r="AW75" s="393"/>
      <c r="AX75" s="393"/>
      <c r="AY75" s="393"/>
      <c r="AZ75" s="393"/>
      <c r="BA75" s="393"/>
      <c r="BB75" s="393" t="s">
        <v>567</v>
      </c>
      <c r="BC75" s="393"/>
      <c r="BD75" s="393"/>
      <c r="BE75" s="393"/>
      <c r="BF75" s="393"/>
      <c r="BG75" s="393"/>
      <c r="BH75" s="393"/>
      <c r="BI75" s="393"/>
      <c r="BJ75" s="393"/>
      <c r="BK75" s="393"/>
      <c r="BL75" s="393"/>
      <c r="BM75" s="393"/>
      <c r="BN75" s="393"/>
      <c r="BO75" s="393"/>
      <c r="BP75" s="377">
        <v>10.7</v>
      </c>
      <c r="BQ75" s="377"/>
      <c r="BR75" s="377"/>
      <c r="BS75" s="377"/>
      <c r="BT75" s="377"/>
      <c r="BU75" s="377"/>
      <c r="BV75" s="377"/>
      <c r="BW75" s="377"/>
      <c r="BX75" s="377">
        <v>10.3</v>
      </c>
      <c r="BY75" s="377"/>
      <c r="BZ75" s="377"/>
      <c r="CA75" s="377"/>
      <c r="CB75" s="377"/>
      <c r="CC75" s="377"/>
      <c r="CD75" s="377"/>
      <c r="CE75" s="377"/>
      <c r="CF75" s="377">
        <v>10</v>
      </c>
      <c r="CG75" s="377"/>
      <c r="CH75" s="377"/>
      <c r="CI75" s="377"/>
      <c r="CJ75" s="377"/>
      <c r="CK75" s="377"/>
      <c r="CL75" s="377"/>
      <c r="CM75" s="377"/>
      <c r="CN75" s="377">
        <v>9.6999999999999993</v>
      </c>
      <c r="CO75" s="377"/>
      <c r="CP75" s="377"/>
      <c r="CQ75" s="377"/>
      <c r="CR75" s="377"/>
      <c r="CS75" s="377"/>
      <c r="CT75" s="377"/>
      <c r="CU75" s="377"/>
      <c r="CV75" s="377">
        <v>9.5</v>
      </c>
      <c r="CW75" s="377"/>
      <c r="CX75" s="377"/>
      <c r="CY75" s="377"/>
      <c r="CZ75" s="377"/>
      <c r="DA75" s="377"/>
      <c r="DB75" s="377"/>
      <c r="DC75" s="377"/>
    </row>
    <row r="76" spans="2:107" ht="13.5" x14ac:dyDescent="0.15">
      <c r="B76" s="247"/>
      <c r="G76" s="392"/>
      <c r="H76" s="392"/>
      <c r="I76" s="387"/>
      <c r="J76" s="387"/>
      <c r="K76" s="394"/>
      <c r="L76" s="394"/>
      <c r="M76" s="394"/>
      <c r="N76" s="394"/>
      <c r="AM76" s="352"/>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c r="BP76" s="377"/>
      <c r="BQ76" s="377"/>
      <c r="BR76" s="377"/>
      <c r="BS76" s="377"/>
      <c r="BT76" s="377"/>
      <c r="BU76" s="377"/>
      <c r="BV76" s="377"/>
      <c r="BW76" s="377"/>
      <c r="BX76" s="377"/>
      <c r="BY76" s="377"/>
      <c r="BZ76" s="377"/>
      <c r="CA76" s="377"/>
      <c r="CB76" s="377"/>
      <c r="CC76" s="377"/>
      <c r="CD76" s="377"/>
      <c r="CE76" s="377"/>
      <c r="CF76" s="377"/>
      <c r="CG76" s="377"/>
      <c r="CH76" s="377"/>
      <c r="CI76" s="377"/>
      <c r="CJ76" s="377"/>
      <c r="CK76" s="377"/>
      <c r="CL76" s="377"/>
      <c r="CM76" s="377"/>
      <c r="CN76" s="377"/>
      <c r="CO76" s="377"/>
      <c r="CP76" s="377"/>
      <c r="CQ76" s="377"/>
      <c r="CR76" s="377"/>
      <c r="CS76" s="377"/>
      <c r="CT76" s="377"/>
      <c r="CU76" s="377"/>
      <c r="CV76" s="377"/>
      <c r="CW76" s="377"/>
      <c r="CX76" s="377"/>
      <c r="CY76" s="377"/>
      <c r="CZ76" s="377"/>
      <c r="DA76" s="377"/>
      <c r="DB76" s="377"/>
      <c r="DC76" s="377"/>
    </row>
    <row r="77" spans="2:107" ht="13.5" x14ac:dyDescent="0.15">
      <c r="B77" s="247"/>
      <c r="G77" s="387"/>
      <c r="H77" s="387"/>
      <c r="I77" s="387"/>
      <c r="J77" s="387"/>
      <c r="K77" s="397"/>
      <c r="L77" s="397"/>
      <c r="M77" s="397"/>
      <c r="N77" s="397"/>
      <c r="AN77" s="391" t="s">
        <v>569</v>
      </c>
      <c r="AO77" s="391"/>
      <c r="AP77" s="391"/>
      <c r="AQ77" s="391"/>
      <c r="AR77" s="391"/>
      <c r="AS77" s="391"/>
      <c r="AT77" s="391"/>
      <c r="AU77" s="391"/>
      <c r="AV77" s="391"/>
      <c r="AW77" s="391"/>
      <c r="AX77" s="391"/>
      <c r="AY77" s="391"/>
      <c r="AZ77" s="391"/>
      <c r="BA77" s="391"/>
      <c r="BB77" s="393" t="s">
        <v>568</v>
      </c>
      <c r="BC77" s="393"/>
      <c r="BD77" s="393"/>
      <c r="BE77" s="393"/>
      <c r="BF77" s="393"/>
      <c r="BG77" s="393"/>
      <c r="BH77" s="393"/>
      <c r="BI77" s="393"/>
      <c r="BJ77" s="393"/>
      <c r="BK77" s="393"/>
      <c r="BL77" s="393"/>
      <c r="BM77" s="393"/>
      <c r="BN77" s="393"/>
      <c r="BO77" s="393"/>
      <c r="BP77" s="377">
        <v>13.7</v>
      </c>
      <c r="BQ77" s="377"/>
      <c r="BR77" s="377"/>
      <c r="BS77" s="377"/>
      <c r="BT77" s="377"/>
      <c r="BU77" s="377"/>
      <c r="BV77" s="377"/>
      <c r="BW77" s="377"/>
      <c r="BX77" s="377">
        <v>6.9</v>
      </c>
      <c r="BY77" s="377"/>
      <c r="BZ77" s="377"/>
      <c r="CA77" s="377"/>
      <c r="CB77" s="377"/>
      <c r="CC77" s="377"/>
      <c r="CD77" s="377"/>
      <c r="CE77" s="377"/>
      <c r="CF77" s="377">
        <v>0</v>
      </c>
      <c r="CG77" s="377"/>
      <c r="CH77" s="377"/>
      <c r="CI77" s="377"/>
      <c r="CJ77" s="377"/>
      <c r="CK77" s="377"/>
      <c r="CL77" s="377"/>
      <c r="CM77" s="377"/>
      <c r="CN77" s="377">
        <v>0</v>
      </c>
      <c r="CO77" s="377"/>
      <c r="CP77" s="377"/>
      <c r="CQ77" s="377"/>
      <c r="CR77" s="377"/>
      <c r="CS77" s="377"/>
      <c r="CT77" s="377"/>
      <c r="CU77" s="377"/>
      <c r="CV77" s="377">
        <v>0</v>
      </c>
      <c r="CW77" s="377"/>
      <c r="CX77" s="377"/>
      <c r="CY77" s="377"/>
      <c r="CZ77" s="377"/>
      <c r="DA77" s="377"/>
      <c r="DB77" s="377"/>
      <c r="DC77" s="377"/>
    </row>
    <row r="78" spans="2:107" ht="13.5" x14ac:dyDescent="0.15">
      <c r="B78" s="247"/>
      <c r="G78" s="387"/>
      <c r="H78" s="387"/>
      <c r="I78" s="387"/>
      <c r="J78" s="387"/>
      <c r="K78" s="397"/>
      <c r="L78" s="397"/>
      <c r="M78" s="397"/>
      <c r="N78" s="397"/>
      <c r="AN78" s="391"/>
      <c r="AO78" s="391"/>
      <c r="AP78" s="391"/>
      <c r="AQ78" s="391"/>
      <c r="AR78" s="391"/>
      <c r="AS78" s="391"/>
      <c r="AT78" s="391"/>
      <c r="AU78" s="391"/>
      <c r="AV78" s="391"/>
      <c r="AW78" s="391"/>
      <c r="AX78" s="391"/>
      <c r="AY78" s="391"/>
      <c r="AZ78" s="391"/>
      <c r="BA78" s="391"/>
      <c r="BB78" s="393"/>
      <c r="BC78" s="393"/>
      <c r="BD78" s="393"/>
      <c r="BE78" s="393"/>
      <c r="BF78" s="393"/>
      <c r="BG78" s="393"/>
      <c r="BH78" s="393"/>
      <c r="BI78" s="393"/>
      <c r="BJ78" s="393"/>
      <c r="BK78" s="393"/>
      <c r="BL78" s="393"/>
      <c r="BM78" s="393"/>
      <c r="BN78" s="393"/>
      <c r="BO78" s="393"/>
      <c r="BP78" s="377"/>
      <c r="BQ78" s="377"/>
      <c r="BR78" s="377"/>
      <c r="BS78" s="377"/>
      <c r="BT78" s="377"/>
      <c r="BU78" s="377"/>
      <c r="BV78" s="377"/>
      <c r="BW78" s="377"/>
      <c r="BX78" s="377"/>
      <c r="BY78" s="377"/>
      <c r="BZ78" s="377"/>
      <c r="CA78" s="377"/>
      <c r="CB78" s="377"/>
      <c r="CC78" s="377"/>
      <c r="CD78" s="377"/>
      <c r="CE78" s="377"/>
      <c r="CF78" s="377"/>
      <c r="CG78" s="377"/>
      <c r="CH78" s="377"/>
      <c r="CI78" s="377"/>
      <c r="CJ78" s="377"/>
      <c r="CK78" s="377"/>
      <c r="CL78" s="377"/>
      <c r="CM78" s="377"/>
      <c r="CN78" s="377"/>
      <c r="CO78" s="377"/>
      <c r="CP78" s="377"/>
      <c r="CQ78" s="377"/>
      <c r="CR78" s="377"/>
      <c r="CS78" s="377"/>
      <c r="CT78" s="377"/>
      <c r="CU78" s="377"/>
      <c r="CV78" s="377"/>
      <c r="CW78" s="377"/>
      <c r="CX78" s="377"/>
      <c r="CY78" s="377"/>
      <c r="CZ78" s="377"/>
      <c r="DA78" s="377"/>
      <c r="DB78" s="377"/>
      <c r="DC78" s="377"/>
    </row>
    <row r="79" spans="2:107" ht="13.5" x14ac:dyDescent="0.15">
      <c r="B79" s="247"/>
      <c r="G79" s="387"/>
      <c r="H79" s="387"/>
      <c r="I79" s="396"/>
      <c r="J79" s="396"/>
      <c r="K79" s="398"/>
      <c r="L79" s="398"/>
      <c r="M79" s="398"/>
      <c r="N79" s="398"/>
      <c r="AN79" s="391"/>
      <c r="AO79" s="391"/>
      <c r="AP79" s="391"/>
      <c r="AQ79" s="391"/>
      <c r="AR79" s="391"/>
      <c r="AS79" s="391"/>
      <c r="AT79" s="391"/>
      <c r="AU79" s="391"/>
      <c r="AV79" s="391"/>
      <c r="AW79" s="391"/>
      <c r="AX79" s="391"/>
      <c r="AY79" s="391"/>
      <c r="AZ79" s="391"/>
      <c r="BA79" s="391"/>
      <c r="BB79" s="393" t="s">
        <v>567</v>
      </c>
      <c r="BC79" s="393"/>
      <c r="BD79" s="393"/>
      <c r="BE79" s="393"/>
      <c r="BF79" s="393"/>
      <c r="BG79" s="393"/>
      <c r="BH79" s="393"/>
      <c r="BI79" s="393"/>
      <c r="BJ79" s="393"/>
      <c r="BK79" s="393"/>
      <c r="BL79" s="393"/>
      <c r="BM79" s="393"/>
      <c r="BN79" s="393"/>
      <c r="BO79" s="393"/>
      <c r="BP79" s="377">
        <v>7.9</v>
      </c>
      <c r="BQ79" s="377"/>
      <c r="BR79" s="377"/>
      <c r="BS79" s="377"/>
      <c r="BT79" s="377"/>
      <c r="BU79" s="377"/>
      <c r="BV79" s="377"/>
      <c r="BW79" s="377"/>
      <c r="BX79" s="377">
        <v>8</v>
      </c>
      <c r="BY79" s="377"/>
      <c r="BZ79" s="377"/>
      <c r="CA79" s="377"/>
      <c r="CB79" s="377"/>
      <c r="CC79" s="377"/>
      <c r="CD79" s="377"/>
      <c r="CE79" s="377"/>
      <c r="CF79" s="377">
        <v>8</v>
      </c>
      <c r="CG79" s="377"/>
      <c r="CH79" s="377"/>
      <c r="CI79" s="377"/>
      <c r="CJ79" s="377"/>
      <c r="CK79" s="377"/>
      <c r="CL79" s="377"/>
      <c r="CM79" s="377"/>
      <c r="CN79" s="377">
        <v>8.1</v>
      </c>
      <c r="CO79" s="377"/>
      <c r="CP79" s="377"/>
      <c r="CQ79" s="377"/>
      <c r="CR79" s="377"/>
      <c r="CS79" s="377"/>
      <c r="CT79" s="377"/>
      <c r="CU79" s="377"/>
      <c r="CV79" s="377">
        <v>8.1</v>
      </c>
      <c r="CW79" s="377"/>
      <c r="CX79" s="377"/>
      <c r="CY79" s="377"/>
      <c r="CZ79" s="377"/>
      <c r="DA79" s="377"/>
      <c r="DB79" s="377"/>
      <c r="DC79" s="377"/>
    </row>
    <row r="80" spans="2:107" ht="13.5" x14ac:dyDescent="0.15">
      <c r="B80" s="247"/>
      <c r="G80" s="387"/>
      <c r="H80" s="387"/>
      <c r="I80" s="396"/>
      <c r="J80" s="396"/>
      <c r="K80" s="398"/>
      <c r="L80" s="398"/>
      <c r="M80" s="398"/>
      <c r="N80" s="398"/>
      <c r="AN80" s="391"/>
      <c r="AO80" s="391"/>
      <c r="AP80" s="391"/>
      <c r="AQ80" s="391"/>
      <c r="AR80" s="391"/>
      <c r="AS80" s="391"/>
      <c r="AT80" s="391"/>
      <c r="AU80" s="391"/>
      <c r="AV80" s="391"/>
      <c r="AW80" s="391"/>
      <c r="AX80" s="391"/>
      <c r="AY80" s="391"/>
      <c r="AZ80" s="391"/>
      <c r="BA80" s="391"/>
      <c r="BB80" s="393"/>
      <c r="BC80" s="393"/>
      <c r="BD80" s="393"/>
      <c r="BE80" s="393"/>
      <c r="BF80" s="393"/>
      <c r="BG80" s="393"/>
      <c r="BH80" s="393"/>
      <c r="BI80" s="393"/>
      <c r="BJ80" s="393"/>
      <c r="BK80" s="393"/>
      <c r="BL80" s="393"/>
      <c r="BM80" s="393"/>
      <c r="BN80" s="393"/>
      <c r="BO80" s="393"/>
      <c r="BP80" s="377"/>
      <c r="BQ80" s="377"/>
      <c r="BR80" s="377"/>
      <c r="BS80" s="377"/>
      <c r="BT80" s="377"/>
      <c r="BU80" s="377"/>
      <c r="BV80" s="377"/>
      <c r="BW80" s="377"/>
      <c r="BX80" s="377"/>
      <c r="BY80" s="377"/>
      <c r="BZ80" s="377"/>
      <c r="CA80" s="377"/>
      <c r="CB80" s="377"/>
      <c r="CC80" s="377"/>
      <c r="CD80" s="377"/>
      <c r="CE80" s="377"/>
      <c r="CF80" s="377"/>
      <c r="CG80" s="377"/>
      <c r="CH80" s="377"/>
      <c r="CI80" s="377"/>
      <c r="CJ80" s="377"/>
      <c r="CK80" s="377"/>
      <c r="CL80" s="377"/>
      <c r="CM80" s="377"/>
      <c r="CN80" s="377"/>
      <c r="CO80" s="377"/>
      <c r="CP80" s="377"/>
      <c r="CQ80" s="377"/>
      <c r="CR80" s="377"/>
      <c r="CS80" s="377"/>
      <c r="CT80" s="377"/>
      <c r="CU80" s="377"/>
      <c r="CV80" s="377"/>
      <c r="CW80" s="377"/>
      <c r="CX80" s="377"/>
      <c r="CY80" s="377"/>
      <c r="CZ80" s="377"/>
      <c r="DA80" s="377"/>
      <c r="DB80" s="377"/>
      <c r="DC80" s="377"/>
    </row>
    <row r="81" spans="2:109" ht="13.5" x14ac:dyDescent="0.15">
      <c r="B81" s="247"/>
    </row>
    <row r="82" spans="2:109" ht="17.25" x14ac:dyDescent="0.15">
      <c r="B82" s="247"/>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5"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ht="13.5" x14ac:dyDescent="0.15">
      <c r="DD84" s="243"/>
      <c r="DE84" s="243"/>
    </row>
    <row r="85" spans="2:109" ht="13.5" x14ac:dyDescent="0.15">
      <c r="DD85" s="243"/>
      <c r="DE85" s="243"/>
    </row>
  </sheetData>
  <sheetProtection algorithmName="SHA-512" hashValue="EZm9cwGYUMVWIqqZ+85GpNok0Ps7nhXBLdl5XpZspGig0/GtFv/l7TnORzwiETyWtnG4qU33xs6ckGpbIGMC6Q==" saltValue="GD+lil6IlOTB/bPqSK9Uuw=="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1A1E-E24A-411E-A2F5-987F02EBE0B0}">
  <sheetPr>
    <pageSetUpPr fitToPage="1"/>
  </sheetPr>
  <dimension ref="A1:DR125"/>
  <sheetViews>
    <sheetView showGridLines="0" topLeftCell="A93" zoomScale="70" zoomScaleNormal="70" zoomScaleSheetLayoutView="70" workbookViewId="0">
      <selection activeCell="AF71" sqref="AF71"/>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0zP7meUoTKjfyUYYy73VCKTLfkrc85Jg2gjZLr5yRXqK/gpFQHE3QH4lc63Oua8xxkpcPcb62ESBYGmRWNhXfA==" saltValue="iSX0s+Le+bdSsJVuA/XDo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01E7-6D46-463B-B836-469D401C4CC6}">
  <sheetPr>
    <pageSetUpPr fitToPage="1"/>
  </sheetPr>
  <dimension ref="A1:DR125"/>
  <sheetViews>
    <sheetView showGridLines="0" topLeftCell="A83" zoomScale="70" zoomScaleNormal="7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qqa2lwIJPbN28H7LizZaFHg+3LlLl5rCuwVKxrRdEqkNqPG9+sq+nNoYdrdBAQhbe+PKejB13vJkvISHdnSNDg==" saltValue="tEhWx7ykj4Cs/TFhSABi5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106392</v>
      </c>
      <c r="E3" s="142"/>
      <c r="F3" s="143">
        <v>117234</v>
      </c>
      <c r="G3" s="144"/>
      <c r="H3" s="145"/>
    </row>
    <row r="4" spans="1:8" x14ac:dyDescent="0.15">
      <c r="A4" s="146"/>
      <c r="B4" s="147"/>
      <c r="C4" s="148"/>
      <c r="D4" s="149">
        <v>26601</v>
      </c>
      <c r="E4" s="150"/>
      <c r="F4" s="151">
        <v>59796</v>
      </c>
      <c r="G4" s="152"/>
      <c r="H4" s="153"/>
    </row>
    <row r="5" spans="1:8" x14ac:dyDescent="0.15">
      <c r="A5" s="134" t="s">
        <v>519</v>
      </c>
      <c r="B5" s="139"/>
      <c r="C5" s="140"/>
      <c r="D5" s="141">
        <v>157265</v>
      </c>
      <c r="E5" s="142"/>
      <c r="F5" s="143">
        <v>97758</v>
      </c>
      <c r="G5" s="144"/>
      <c r="H5" s="145"/>
    </row>
    <row r="6" spans="1:8" x14ac:dyDescent="0.15">
      <c r="A6" s="146"/>
      <c r="B6" s="147"/>
      <c r="C6" s="148"/>
      <c r="D6" s="149">
        <v>38184</v>
      </c>
      <c r="E6" s="150"/>
      <c r="F6" s="151">
        <v>45946</v>
      </c>
      <c r="G6" s="152"/>
      <c r="H6" s="153"/>
    </row>
    <row r="7" spans="1:8" x14ac:dyDescent="0.15">
      <c r="A7" s="134" t="s">
        <v>520</v>
      </c>
      <c r="B7" s="139"/>
      <c r="C7" s="140"/>
      <c r="D7" s="141">
        <v>85396</v>
      </c>
      <c r="E7" s="142"/>
      <c r="F7" s="143">
        <v>91338</v>
      </c>
      <c r="G7" s="144"/>
      <c r="H7" s="145"/>
    </row>
    <row r="8" spans="1:8" x14ac:dyDescent="0.15">
      <c r="A8" s="146"/>
      <c r="B8" s="147"/>
      <c r="C8" s="148"/>
      <c r="D8" s="149">
        <v>58243</v>
      </c>
      <c r="E8" s="150"/>
      <c r="F8" s="151">
        <v>43989</v>
      </c>
      <c r="G8" s="152"/>
      <c r="H8" s="153"/>
    </row>
    <row r="9" spans="1:8" x14ac:dyDescent="0.15">
      <c r="A9" s="134" t="s">
        <v>521</v>
      </c>
      <c r="B9" s="139"/>
      <c r="C9" s="140"/>
      <c r="D9" s="141">
        <v>128243</v>
      </c>
      <c r="E9" s="142"/>
      <c r="F9" s="143">
        <v>103975</v>
      </c>
      <c r="G9" s="144"/>
      <c r="H9" s="145"/>
    </row>
    <row r="10" spans="1:8" x14ac:dyDescent="0.15">
      <c r="A10" s="146"/>
      <c r="B10" s="147"/>
      <c r="C10" s="148"/>
      <c r="D10" s="149">
        <v>83338</v>
      </c>
      <c r="E10" s="150"/>
      <c r="F10" s="151">
        <v>52698</v>
      </c>
      <c r="G10" s="152"/>
      <c r="H10" s="153"/>
    </row>
    <row r="11" spans="1:8" x14ac:dyDescent="0.15">
      <c r="A11" s="134" t="s">
        <v>522</v>
      </c>
      <c r="B11" s="139"/>
      <c r="C11" s="140"/>
      <c r="D11" s="141">
        <v>69283</v>
      </c>
      <c r="E11" s="142"/>
      <c r="F11" s="143">
        <v>112678</v>
      </c>
      <c r="G11" s="144"/>
      <c r="H11" s="145"/>
    </row>
    <row r="12" spans="1:8" x14ac:dyDescent="0.15">
      <c r="A12" s="146"/>
      <c r="B12" s="147"/>
      <c r="C12" s="154"/>
      <c r="D12" s="149">
        <v>49346</v>
      </c>
      <c r="E12" s="150"/>
      <c r="F12" s="151">
        <v>55165</v>
      </c>
      <c r="G12" s="152"/>
      <c r="H12" s="153"/>
    </row>
    <row r="13" spans="1:8" x14ac:dyDescent="0.15">
      <c r="A13" s="134"/>
      <c r="B13" s="139"/>
      <c r="C13" s="140"/>
      <c r="D13" s="141">
        <v>109316</v>
      </c>
      <c r="E13" s="142"/>
      <c r="F13" s="143">
        <v>104597</v>
      </c>
      <c r="G13" s="155"/>
      <c r="H13" s="145"/>
    </row>
    <row r="14" spans="1:8" x14ac:dyDescent="0.15">
      <c r="A14" s="146"/>
      <c r="B14" s="147"/>
      <c r="C14" s="148"/>
      <c r="D14" s="149">
        <v>51142</v>
      </c>
      <c r="E14" s="150"/>
      <c r="F14" s="151">
        <v>51519</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5.43</v>
      </c>
      <c r="C19" s="156">
        <f>ROUND(VALUE(SUBSTITUTE(実質収支比率等に係る経年分析!G$48,"▲","-")),2)</f>
        <v>5.28</v>
      </c>
      <c r="D19" s="156">
        <f>ROUND(VALUE(SUBSTITUTE(実質収支比率等に係る経年分析!H$48,"▲","-")),2)</f>
        <v>5.44</v>
      </c>
      <c r="E19" s="156">
        <f>ROUND(VALUE(SUBSTITUTE(実質収支比率等に係る経年分析!I$48,"▲","-")),2)</f>
        <v>7.04</v>
      </c>
      <c r="F19" s="156">
        <f>ROUND(VALUE(SUBSTITUTE(実質収支比率等に係る経年分析!J$48,"▲","-")),2)</f>
        <v>7.21</v>
      </c>
    </row>
    <row r="20" spans="1:11" x14ac:dyDescent="0.15">
      <c r="A20" s="156" t="s">
        <v>53</v>
      </c>
      <c r="B20" s="156">
        <f>ROUND(VALUE(SUBSTITUTE(実質収支比率等に係る経年分析!F$47,"▲","-")),2)</f>
        <v>17.170000000000002</v>
      </c>
      <c r="C20" s="156">
        <f>ROUND(VALUE(SUBSTITUTE(実質収支比率等に係る経年分析!G$47,"▲","-")),2)</f>
        <v>23.05</v>
      </c>
      <c r="D20" s="156">
        <f>ROUND(VALUE(SUBSTITUTE(実質収支比率等に係る経年分析!H$47,"▲","-")),2)</f>
        <v>29.55</v>
      </c>
      <c r="E20" s="156">
        <f>ROUND(VALUE(SUBSTITUTE(実質収支比率等に係る経年分析!I$47,"▲","-")),2)</f>
        <v>28.06</v>
      </c>
      <c r="F20" s="156">
        <f>ROUND(VALUE(SUBSTITUTE(実質収支比率等に係る経年分析!J$47,"▲","-")),2)</f>
        <v>28.72</v>
      </c>
    </row>
    <row r="21" spans="1:11" x14ac:dyDescent="0.15">
      <c r="A21" s="156" t="s">
        <v>54</v>
      </c>
      <c r="B21" s="156">
        <f>IF(ISNUMBER(VALUE(SUBSTITUTE(実質収支比率等に係る経年分析!F$49,"▲","-"))),ROUND(VALUE(SUBSTITUTE(実質収支比率等に係る経年分析!F$49,"▲","-")),2),NA())</f>
        <v>1.21</v>
      </c>
      <c r="C21" s="156">
        <f>IF(ISNUMBER(VALUE(SUBSTITUTE(実質収支比率等に係る経年分析!G$49,"▲","-"))),ROUND(VALUE(SUBSTITUTE(実質収支比率等に係る経年分析!G$49,"▲","-")),2),NA())</f>
        <v>7.03</v>
      </c>
      <c r="D21" s="156">
        <f>IF(ISNUMBER(VALUE(SUBSTITUTE(実質収支比率等に係る経年分析!H$49,"▲","-"))),ROUND(VALUE(SUBSTITUTE(実質収支比率等に係る経年分析!H$49,"▲","-")),2),NA())</f>
        <v>5.94</v>
      </c>
      <c r="E21" s="156">
        <f>IF(ISNUMBER(VALUE(SUBSTITUTE(実質収支比率等に係る経年分析!I$49,"▲","-"))),ROUND(VALUE(SUBSTITUTE(実質収支比率等に係る経年分析!I$49,"▲","-")),2),NA())</f>
        <v>-0.03</v>
      </c>
      <c r="F21" s="156">
        <f>IF(ISNUMBER(VALUE(SUBSTITUTE(実質収支比率等に係る経年分析!J$49,"▲","-"))),ROUND(VALUE(SUBSTITUTE(実質収支比率等に係る経年分析!J$49,"▲","-")),2),NA())</f>
        <v>1.49</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0.27</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0.92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0.73</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0.01</v>
      </c>
    </row>
    <row r="31" spans="1:11" x14ac:dyDescent="0.15">
      <c r="A31" s="157" t="str">
        <f>IF(連結実質赤字比率に係る赤字・黒字の構成分析!C$39="",NA(),連結実質赤字比率に係る赤字・黒字の構成分析!C$39)</f>
        <v>病院事業会計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7.0000000000000007E-2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0.06</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7.0000000000000007E-2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7.0000000000000007E-2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7.0000000000000007E-2</v>
      </c>
    </row>
    <row r="32" spans="1:11" x14ac:dyDescent="0.15">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0.49</v>
      </c>
    </row>
    <row r="33" spans="1:16" x14ac:dyDescent="0.15">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#VALUE!</v>
      </c>
      <c r="C33" s="157" t="e">
        <f>IF(ROUND(VALUE(SUBSTITUTE(連結実質赤字比率に係る赤字・黒字の構成分析!F$37,"▲", "-")), 2) &gt;= 0, ABS(ROUND(VALUE(SUBSTITUTE(連結実質赤字比率に係る赤字・黒字の構成分析!F$37,"▲", "-")), 2)), NA())</f>
        <v>#VALUE!</v>
      </c>
      <c r="D33" s="157" t="e">
        <f>IF(ROUND(VALUE(SUBSTITUTE(連結実質赤字比率に係る赤字・黒字の構成分析!G$37,"▲", "-")), 2) &lt; 0, ABS(ROUND(VALUE(SUBSTITUTE(連結実質赤字比率に係る赤字・黒字の構成分析!G$37,"▲", "-")), 2)), NA())</f>
        <v>#VALUE!</v>
      </c>
      <c r="E33" s="157" t="e">
        <f>IF(ROUND(VALUE(SUBSTITUTE(連結実質赤字比率に係る赤字・黒字の構成分析!G$37,"▲", "-")), 2) &gt;= 0, ABS(ROUND(VALUE(SUBSTITUTE(連結実質赤字比率に係る赤字・黒字の構成分析!G$37,"▲", "-")), 2)), NA())</f>
        <v>#VALUE!</v>
      </c>
      <c r="F33" s="157" t="e">
        <f>IF(ROUND(VALUE(SUBSTITUTE(連結実質赤字比率に係る赤字・黒字の構成分析!H$37,"▲", "-")), 2) &lt; 0, ABS(ROUND(VALUE(SUBSTITUTE(連結実質赤字比率に係る赤字・黒字の構成分析!H$37,"▲", "-")), 2)), NA())</f>
        <v>#VALUE!</v>
      </c>
      <c r="G33" s="157" t="e">
        <f>IF(ROUND(VALUE(SUBSTITUTE(連結実質赤字比率に係る赤字・黒字の構成分析!H$37,"▲", "-")), 2) &gt;= 0, ABS(ROUND(VALUE(SUBSTITUTE(連結実質赤字比率に係る赤字・黒字の構成分析!H$37,"▲", "-")), 2)), NA())</f>
        <v>#VALUE!</v>
      </c>
      <c r="H33" s="157" t="e">
        <f>IF(ROUND(VALUE(SUBSTITUTE(連結実質赤字比率に係る赤字・黒字の構成分析!I$37,"▲", "-")), 2) &lt; 0, ABS(ROUND(VALUE(SUBSTITUTE(連結実質赤字比率に係る赤字・黒字の構成分析!I$37,"▲", "-")), 2)), NA())</f>
        <v>#VALUE!</v>
      </c>
      <c r="I33" s="157" t="e">
        <f>IF(ROUND(VALUE(SUBSTITUTE(連結実質赤字比率に係る赤字・黒字の構成分析!I$37,"▲", "-")), 2) &gt;= 0, ABS(ROUND(VALUE(SUBSTITUTE(連結実質赤字比率に係る赤字・黒字の構成分析!I$37,"▲", "-")), 2)), NA())</f>
        <v>#VALUE!</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1.27</v>
      </c>
    </row>
    <row r="34" spans="1:16" x14ac:dyDescent="0.15">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1.1000000000000001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1.86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1.1299999999999999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0.84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1.33</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5.43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5.28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5.43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7.03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7.2</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13.36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11.34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11.13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9.86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9.35</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903</v>
      </c>
      <c r="E42" s="158"/>
      <c r="F42" s="158"/>
      <c r="G42" s="158">
        <f>'実質公債費比率（分子）の構造'!L$52</f>
        <v>900</v>
      </c>
      <c r="H42" s="158"/>
      <c r="I42" s="158"/>
      <c r="J42" s="158">
        <f>'実質公債費比率（分子）の構造'!M$52</f>
        <v>923</v>
      </c>
      <c r="K42" s="158"/>
      <c r="L42" s="158"/>
      <c r="M42" s="158">
        <f>'実質公債費比率（分子）の構造'!N$52</f>
        <v>918</v>
      </c>
      <c r="N42" s="158"/>
      <c r="O42" s="158"/>
      <c r="P42" s="158">
        <f>'実質公債費比率（分子）の構造'!O$52</f>
        <v>854</v>
      </c>
    </row>
    <row r="43" spans="1:16" x14ac:dyDescent="0.15">
      <c r="A43" s="158" t="s">
        <v>16</v>
      </c>
      <c r="B43" s="158">
        <f>'実質公債費比率（分子）の構造'!K$51</f>
        <v>0</v>
      </c>
      <c r="C43" s="158"/>
      <c r="D43" s="158"/>
      <c r="E43" s="158" t="str">
        <f>'実質公債費比率（分子）の構造'!L$51</f>
        <v>-</v>
      </c>
      <c r="F43" s="158"/>
      <c r="G43" s="158"/>
      <c r="H43" s="158" t="str">
        <f>'実質公債費比率（分子）の構造'!M$51</f>
        <v>-</v>
      </c>
      <c r="I43" s="158"/>
      <c r="J43" s="158"/>
      <c r="K43" s="158">
        <f>'実質公債費比率（分子）の構造'!N$51</f>
        <v>0</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8</v>
      </c>
      <c r="C45" s="158"/>
      <c r="D45" s="158"/>
      <c r="E45" s="158">
        <f>'実質公債費比率（分子）の構造'!L$49</f>
        <v>8</v>
      </c>
      <c r="F45" s="158"/>
      <c r="G45" s="158"/>
      <c r="H45" s="158">
        <f>'実質公債費比率（分子）の構造'!M$49</f>
        <v>8</v>
      </c>
      <c r="I45" s="158"/>
      <c r="J45" s="158"/>
      <c r="K45" s="158">
        <f>'実質公債費比率（分子）の構造'!N$49</f>
        <v>9</v>
      </c>
      <c r="L45" s="158"/>
      <c r="M45" s="158"/>
      <c r="N45" s="158">
        <f>'実質公債費比率（分子）の構造'!O$49</f>
        <v>21</v>
      </c>
      <c r="O45" s="158"/>
      <c r="P45" s="158"/>
    </row>
    <row r="46" spans="1:16" x14ac:dyDescent="0.15">
      <c r="A46" s="158" t="s">
        <v>64</v>
      </c>
      <c r="B46" s="158">
        <f>'実質公債費比率（分子）の構造'!K$48</f>
        <v>359</v>
      </c>
      <c r="C46" s="158"/>
      <c r="D46" s="158"/>
      <c r="E46" s="158">
        <f>'実質公債費比率（分子）の構造'!L$48</f>
        <v>341</v>
      </c>
      <c r="F46" s="158"/>
      <c r="G46" s="158"/>
      <c r="H46" s="158">
        <f>'実質公債費比率（分子）の構造'!M$48</f>
        <v>323</v>
      </c>
      <c r="I46" s="158"/>
      <c r="J46" s="158"/>
      <c r="K46" s="158">
        <f>'実質公債費比率（分子）の構造'!N$48</f>
        <v>311</v>
      </c>
      <c r="L46" s="158"/>
      <c r="M46" s="158"/>
      <c r="N46" s="158">
        <f>'実質公債費比率（分子）の構造'!O$48</f>
        <v>257</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1019</v>
      </c>
      <c r="C49" s="158"/>
      <c r="D49" s="158"/>
      <c r="E49" s="158">
        <f>'実質公債費比率（分子）の構造'!L$45</f>
        <v>1062</v>
      </c>
      <c r="F49" s="158"/>
      <c r="G49" s="158"/>
      <c r="H49" s="158">
        <f>'実質公債費比率（分子）の構造'!M$45</f>
        <v>1048</v>
      </c>
      <c r="I49" s="158"/>
      <c r="J49" s="158"/>
      <c r="K49" s="158">
        <f>'実質公債費比率（分子）の構造'!N$45</f>
        <v>1045</v>
      </c>
      <c r="L49" s="158"/>
      <c r="M49" s="158"/>
      <c r="N49" s="158">
        <f>'実質公債費比率（分子）の構造'!O$45</f>
        <v>1058</v>
      </c>
      <c r="O49" s="158"/>
      <c r="P49" s="158"/>
    </row>
    <row r="50" spans="1:16" x14ac:dyDescent="0.15">
      <c r="A50" s="158" t="s">
        <v>67</v>
      </c>
      <c r="B50" s="158" t="e">
        <f>NA()</f>
        <v>#N/A</v>
      </c>
      <c r="C50" s="158">
        <f>IF(ISNUMBER('実質公債費比率（分子）の構造'!K$53),'実質公債費比率（分子）の構造'!K$53,NA())</f>
        <v>483</v>
      </c>
      <c r="D50" s="158" t="e">
        <f>NA()</f>
        <v>#N/A</v>
      </c>
      <c r="E50" s="158" t="e">
        <f>NA()</f>
        <v>#N/A</v>
      </c>
      <c r="F50" s="158">
        <f>IF(ISNUMBER('実質公債費比率（分子）の構造'!L$53),'実質公債費比率（分子）の構造'!L$53,NA())</f>
        <v>511</v>
      </c>
      <c r="G50" s="158" t="e">
        <f>NA()</f>
        <v>#N/A</v>
      </c>
      <c r="H50" s="158" t="e">
        <f>NA()</f>
        <v>#N/A</v>
      </c>
      <c r="I50" s="158">
        <f>IF(ISNUMBER('実質公債費比率（分子）の構造'!M$53),'実質公債費比率（分子）の構造'!M$53,NA())</f>
        <v>456</v>
      </c>
      <c r="J50" s="158" t="e">
        <f>NA()</f>
        <v>#N/A</v>
      </c>
      <c r="K50" s="158" t="e">
        <f>NA()</f>
        <v>#N/A</v>
      </c>
      <c r="L50" s="158">
        <f>IF(ISNUMBER('実質公債費比率（分子）の構造'!N$53),'実質公債費比率（分子）の構造'!N$53,NA())</f>
        <v>447</v>
      </c>
      <c r="M50" s="158" t="e">
        <f>NA()</f>
        <v>#N/A</v>
      </c>
      <c r="N50" s="158" t="e">
        <f>NA()</f>
        <v>#N/A</v>
      </c>
      <c r="O50" s="158">
        <f>IF(ISNUMBER('実質公債費比率（分子）の構造'!O$53),'実質公債費比率（分子）の構造'!O$53,NA())</f>
        <v>482</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8758</v>
      </c>
      <c r="E56" s="157"/>
      <c r="F56" s="157"/>
      <c r="G56" s="157">
        <f>'将来負担比率（分子）の構造'!J$52</f>
        <v>8767</v>
      </c>
      <c r="H56" s="157"/>
      <c r="I56" s="157"/>
      <c r="J56" s="157">
        <f>'将来負担比率（分子）の構造'!K$52</f>
        <v>8500</v>
      </c>
      <c r="K56" s="157"/>
      <c r="L56" s="157"/>
      <c r="M56" s="157">
        <f>'将来負担比率（分子）の構造'!L$52</f>
        <v>8370</v>
      </c>
      <c r="N56" s="157"/>
      <c r="O56" s="157"/>
      <c r="P56" s="157">
        <f>'将来負担比率（分子）の構造'!M$52</f>
        <v>7959</v>
      </c>
    </row>
    <row r="57" spans="1:16" x14ac:dyDescent="0.15">
      <c r="A57" s="157" t="s">
        <v>42</v>
      </c>
      <c r="B57" s="157"/>
      <c r="C57" s="157"/>
      <c r="D57" s="157">
        <f>'将来負担比率（分子）の構造'!I$51</f>
        <v>358</v>
      </c>
      <c r="E57" s="157"/>
      <c r="F57" s="157"/>
      <c r="G57" s="157">
        <f>'将来負担比率（分子）の構造'!J$51</f>
        <v>311</v>
      </c>
      <c r="H57" s="157"/>
      <c r="I57" s="157"/>
      <c r="J57" s="157">
        <f>'将来負担比率（分子）の構造'!K$51</f>
        <v>272</v>
      </c>
      <c r="K57" s="157"/>
      <c r="L57" s="157"/>
      <c r="M57" s="157">
        <f>'将来負担比率（分子）の構造'!L$51</f>
        <v>225</v>
      </c>
      <c r="N57" s="157"/>
      <c r="O57" s="157"/>
      <c r="P57" s="157">
        <f>'将来負担比率（分子）の構造'!M$51</f>
        <v>190</v>
      </c>
    </row>
    <row r="58" spans="1:16" x14ac:dyDescent="0.15">
      <c r="A58" s="157" t="s">
        <v>41</v>
      </c>
      <c r="B58" s="157"/>
      <c r="C58" s="157"/>
      <c r="D58" s="157">
        <f>'将来負担比率（分子）の構造'!I$50</f>
        <v>2359</v>
      </c>
      <c r="E58" s="157"/>
      <c r="F58" s="157"/>
      <c r="G58" s="157">
        <f>'将来負担比率（分子）の構造'!J$50</f>
        <v>2570</v>
      </c>
      <c r="H58" s="157"/>
      <c r="I58" s="157"/>
      <c r="J58" s="157">
        <f>'将来負担比率（分子）の構造'!K$50</f>
        <v>2953</v>
      </c>
      <c r="K58" s="157"/>
      <c r="L58" s="157"/>
      <c r="M58" s="157">
        <f>'将来負担比率（分子）の構造'!L$50</f>
        <v>2551</v>
      </c>
      <c r="N58" s="157"/>
      <c r="O58" s="157"/>
      <c r="P58" s="157">
        <f>'将来負担比率（分子）の構造'!M$50</f>
        <v>2638</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842</v>
      </c>
      <c r="C62" s="157"/>
      <c r="D62" s="157"/>
      <c r="E62" s="157">
        <f>'将来負担比率（分子）の構造'!J$45</f>
        <v>782</v>
      </c>
      <c r="F62" s="157"/>
      <c r="G62" s="157"/>
      <c r="H62" s="157">
        <f>'将来負担比率（分子）の構造'!K$45</f>
        <v>720</v>
      </c>
      <c r="I62" s="157"/>
      <c r="J62" s="157"/>
      <c r="K62" s="157">
        <f>'将来負担比率（分子）の構造'!L$45</f>
        <v>693</v>
      </c>
      <c r="L62" s="157"/>
      <c r="M62" s="157"/>
      <c r="N62" s="157">
        <f>'将来負担比率（分子）の構造'!M$45</f>
        <v>717</v>
      </c>
      <c r="O62" s="157"/>
      <c r="P62" s="157"/>
    </row>
    <row r="63" spans="1:16" x14ac:dyDescent="0.15">
      <c r="A63" s="157" t="s">
        <v>34</v>
      </c>
      <c r="B63" s="157">
        <f>'将来負担比率（分子）の構造'!I$44</f>
        <v>30</v>
      </c>
      <c r="C63" s="157"/>
      <c r="D63" s="157"/>
      <c r="E63" s="157">
        <f>'将来負担比率（分子）の構造'!J$44</f>
        <v>44</v>
      </c>
      <c r="F63" s="157"/>
      <c r="G63" s="157"/>
      <c r="H63" s="157">
        <f>'将来負担比率（分子）の構造'!K$44</f>
        <v>44</v>
      </c>
      <c r="I63" s="157"/>
      <c r="J63" s="157"/>
      <c r="K63" s="157">
        <f>'将来負担比率（分子）の構造'!L$44</f>
        <v>67</v>
      </c>
      <c r="L63" s="157"/>
      <c r="M63" s="157"/>
      <c r="N63" s="157">
        <f>'将来負担比率（分子）の構造'!M$44</f>
        <v>88</v>
      </c>
      <c r="O63" s="157"/>
      <c r="P63" s="157"/>
    </row>
    <row r="64" spans="1:16" x14ac:dyDescent="0.15">
      <c r="A64" s="157" t="s">
        <v>33</v>
      </c>
      <c r="B64" s="157">
        <f>'将来負担比率（分子）の構造'!I$43</f>
        <v>4038</v>
      </c>
      <c r="C64" s="157"/>
      <c r="D64" s="157"/>
      <c r="E64" s="157">
        <f>'将来負担比率（分子）の構造'!J$43</f>
        <v>3774</v>
      </c>
      <c r="F64" s="157"/>
      <c r="G64" s="157"/>
      <c r="H64" s="157">
        <f>'将来負担比率（分子）の構造'!K$43</f>
        <v>3609</v>
      </c>
      <c r="I64" s="157"/>
      <c r="J64" s="157"/>
      <c r="K64" s="157">
        <f>'将来負担比率（分子）の構造'!L$43</f>
        <v>3172</v>
      </c>
      <c r="L64" s="157"/>
      <c r="M64" s="157"/>
      <c r="N64" s="157">
        <f>'将来負担比率（分子）の構造'!M$43</f>
        <v>3213</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8735</v>
      </c>
      <c r="C66" s="157"/>
      <c r="D66" s="157"/>
      <c r="E66" s="157">
        <f>'将来負担比率（分子）の構造'!J$41</f>
        <v>8820</v>
      </c>
      <c r="F66" s="157"/>
      <c r="G66" s="157"/>
      <c r="H66" s="157">
        <f>'将来負担比率（分子）の構造'!K$41</f>
        <v>8686</v>
      </c>
      <c r="I66" s="157"/>
      <c r="J66" s="157"/>
      <c r="K66" s="157">
        <f>'将来負担比率（分子）の構造'!L$41</f>
        <v>8584</v>
      </c>
      <c r="L66" s="157"/>
      <c r="M66" s="157"/>
      <c r="N66" s="157">
        <f>'将来負担比率（分子）の構造'!M$41</f>
        <v>8129</v>
      </c>
      <c r="O66" s="157"/>
      <c r="P66" s="157"/>
    </row>
    <row r="67" spans="1:16" x14ac:dyDescent="0.15">
      <c r="A67" s="157" t="s">
        <v>71</v>
      </c>
      <c r="B67" s="157" t="e">
        <f>NA()</f>
        <v>#N/A</v>
      </c>
      <c r="C67" s="157">
        <f>IF(ISNUMBER('将来負担比率（分子）の構造'!I$53), IF('将来負担比率（分子）の構造'!I$53 &lt; 0, 0, '将来負担比率（分子）の構造'!I$53), NA())</f>
        <v>2171</v>
      </c>
      <c r="D67" s="157" t="e">
        <f>NA()</f>
        <v>#N/A</v>
      </c>
      <c r="E67" s="157" t="e">
        <f>NA()</f>
        <v>#N/A</v>
      </c>
      <c r="F67" s="157">
        <f>IF(ISNUMBER('将来負担比率（分子）の構造'!J$53), IF('将来負担比率（分子）の構造'!J$53 &lt; 0, 0, '将来負担比率（分子）の構造'!J$53), NA())</f>
        <v>1773</v>
      </c>
      <c r="G67" s="157" t="e">
        <f>NA()</f>
        <v>#N/A</v>
      </c>
      <c r="H67" s="157" t="e">
        <f>NA()</f>
        <v>#N/A</v>
      </c>
      <c r="I67" s="157">
        <f>IF(ISNUMBER('将来負担比率（分子）の構造'!K$53), IF('将来負担比率（分子）の構造'!K$53 &lt; 0, 0, '将来負担比率（分子）の構造'!K$53), NA())</f>
        <v>1334</v>
      </c>
      <c r="J67" s="157" t="e">
        <f>NA()</f>
        <v>#N/A</v>
      </c>
      <c r="K67" s="157" t="e">
        <f>NA()</f>
        <v>#N/A</v>
      </c>
      <c r="L67" s="157">
        <f>IF(ISNUMBER('将来負担比率（分子）の構造'!L$53), IF('将来負担比率（分子）の構造'!L$53 &lt; 0, 0, '将来負担比率（分子）の構造'!L$53), NA())</f>
        <v>1369</v>
      </c>
      <c r="M67" s="157" t="e">
        <f>NA()</f>
        <v>#N/A</v>
      </c>
      <c r="N67" s="157" t="e">
        <f>NA()</f>
        <v>#N/A</v>
      </c>
      <c r="O67" s="157">
        <f>IF(ISNUMBER('将来負担比率（分子）の構造'!M$53), IF('将来負担比率（分子）の構造'!M$53 &lt; 0, 0, '将来負担比率（分子）の構造'!M$53), NA())</f>
        <v>1360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1678</v>
      </c>
      <c r="C72" s="161">
        <f>基金残高に係る経年分析!G55</f>
        <v>1587</v>
      </c>
      <c r="D72" s="161">
        <f>基金残高に係る経年分析!H55</f>
        <v>1656</v>
      </c>
    </row>
    <row r="73" spans="1:16" x14ac:dyDescent="0.15">
      <c r="A73" s="160" t="s">
        <v>74</v>
      </c>
      <c r="B73" s="161">
        <f>基金残高に係る経年分析!F56</f>
        <v>107</v>
      </c>
      <c r="C73" s="161">
        <f>基金残高に係る経年分析!G56</f>
        <v>107</v>
      </c>
      <c r="D73" s="161">
        <f>基金残高に係る経年分析!H56</f>
        <v>107</v>
      </c>
    </row>
    <row r="74" spans="1:16" x14ac:dyDescent="0.15">
      <c r="A74" s="160" t="s">
        <v>75</v>
      </c>
      <c r="B74" s="161">
        <f>基金残高に係る経年分析!F57</f>
        <v>860</v>
      </c>
      <c r="C74" s="161">
        <f>基金残高に係る経年分析!G57</f>
        <v>488</v>
      </c>
      <c r="D74" s="161">
        <f>基金残高に係る経年分析!H57</f>
        <v>479</v>
      </c>
    </row>
  </sheetData>
  <sheetProtection algorithmName="SHA-512" hashValue="CAHrxtsT0oJzmbQpovBBbXs1SE90CqA/1bCZIc642wqcshpUmNnntybBfcw5GlBOFwD+sXOkqu7FH+rlQhrk2Q==" saltValue="oorIbEvzZk8qoqBVPVqi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1" workbookViewId="0">
      <selection activeCell="DW46" sqref="DW46:EC46"/>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37" t="s">
        <v>202</v>
      </c>
      <c r="DI1" s="638"/>
      <c r="DJ1" s="638"/>
      <c r="DK1" s="638"/>
      <c r="DL1" s="638"/>
      <c r="DM1" s="638"/>
      <c r="DN1" s="639"/>
      <c r="DO1" s="196"/>
      <c r="DP1" s="637" t="s">
        <v>203</v>
      </c>
      <c r="DQ1" s="638"/>
      <c r="DR1" s="638"/>
      <c r="DS1" s="638"/>
      <c r="DT1" s="638"/>
      <c r="DU1" s="638"/>
      <c r="DV1" s="638"/>
      <c r="DW1" s="638"/>
      <c r="DX1" s="638"/>
      <c r="DY1" s="638"/>
      <c r="DZ1" s="638"/>
      <c r="EA1" s="638"/>
      <c r="EB1" s="638"/>
      <c r="EC1" s="639"/>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40" t="s">
        <v>205</v>
      </c>
      <c r="C3" s="641"/>
      <c r="D3" s="641"/>
      <c r="E3" s="641"/>
      <c r="F3" s="641"/>
      <c r="G3" s="641"/>
      <c r="H3" s="641"/>
      <c r="I3" s="641"/>
      <c r="J3" s="641"/>
      <c r="K3" s="641"/>
      <c r="L3" s="641"/>
      <c r="M3" s="641"/>
      <c r="N3" s="641"/>
      <c r="O3" s="641"/>
      <c r="P3" s="641"/>
      <c r="Q3" s="641"/>
      <c r="R3" s="641"/>
      <c r="S3" s="641"/>
      <c r="T3" s="641"/>
      <c r="U3" s="641"/>
      <c r="V3" s="641"/>
      <c r="W3" s="641"/>
      <c r="X3" s="641"/>
      <c r="Y3" s="641"/>
      <c r="Z3" s="641"/>
      <c r="AA3" s="641"/>
      <c r="AB3" s="641"/>
      <c r="AC3" s="641"/>
      <c r="AD3" s="641"/>
      <c r="AE3" s="641"/>
      <c r="AF3" s="641"/>
      <c r="AG3" s="641"/>
      <c r="AH3" s="641"/>
      <c r="AI3" s="641"/>
      <c r="AJ3" s="641"/>
      <c r="AK3" s="641"/>
      <c r="AL3" s="641"/>
      <c r="AM3" s="641"/>
      <c r="AN3" s="641"/>
      <c r="AO3" s="641"/>
      <c r="AP3" s="640" t="s">
        <v>206</v>
      </c>
      <c r="AQ3" s="641"/>
      <c r="AR3" s="641"/>
      <c r="AS3" s="641"/>
      <c r="AT3" s="641"/>
      <c r="AU3" s="641"/>
      <c r="AV3" s="641"/>
      <c r="AW3" s="641"/>
      <c r="AX3" s="641"/>
      <c r="AY3" s="641"/>
      <c r="AZ3" s="641"/>
      <c r="BA3" s="641"/>
      <c r="BB3" s="641"/>
      <c r="BC3" s="641"/>
      <c r="BD3" s="641"/>
      <c r="BE3" s="641"/>
      <c r="BF3" s="641"/>
      <c r="BG3" s="641"/>
      <c r="BH3" s="641"/>
      <c r="BI3" s="641"/>
      <c r="BJ3" s="641"/>
      <c r="BK3" s="641"/>
      <c r="BL3" s="641"/>
      <c r="BM3" s="641"/>
      <c r="BN3" s="641"/>
      <c r="BO3" s="641"/>
      <c r="BP3" s="641"/>
      <c r="BQ3" s="641"/>
      <c r="BR3" s="641"/>
      <c r="BS3" s="641"/>
      <c r="BT3" s="641"/>
      <c r="BU3" s="641"/>
      <c r="BV3" s="641"/>
      <c r="BW3" s="641"/>
      <c r="BX3" s="641"/>
      <c r="BY3" s="641"/>
      <c r="BZ3" s="641"/>
      <c r="CA3" s="641"/>
      <c r="CB3" s="642"/>
      <c r="CD3" s="640" t="s">
        <v>207</v>
      </c>
      <c r="CE3" s="641"/>
      <c r="CF3" s="641"/>
      <c r="CG3" s="641"/>
      <c r="CH3" s="641"/>
      <c r="CI3" s="641"/>
      <c r="CJ3" s="641"/>
      <c r="CK3" s="641"/>
      <c r="CL3" s="641"/>
      <c r="CM3" s="641"/>
      <c r="CN3" s="641"/>
      <c r="CO3" s="641"/>
      <c r="CP3" s="641"/>
      <c r="CQ3" s="641"/>
      <c r="CR3" s="641"/>
      <c r="CS3" s="641"/>
      <c r="CT3" s="641"/>
      <c r="CU3" s="641"/>
      <c r="CV3" s="641"/>
      <c r="CW3" s="641"/>
      <c r="CX3" s="641"/>
      <c r="CY3" s="641"/>
      <c r="CZ3" s="641"/>
      <c r="DA3" s="641"/>
      <c r="DB3" s="641"/>
      <c r="DC3" s="641"/>
      <c r="DD3" s="641"/>
      <c r="DE3" s="641"/>
      <c r="DF3" s="641"/>
      <c r="DG3" s="641"/>
      <c r="DH3" s="641"/>
      <c r="DI3" s="641"/>
      <c r="DJ3" s="641"/>
      <c r="DK3" s="641"/>
      <c r="DL3" s="641"/>
      <c r="DM3" s="641"/>
      <c r="DN3" s="641"/>
      <c r="DO3" s="641"/>
      <c r="DP3" s="641"/>
      <c r="DQ3" s="641"/>
      <c r="DR3" s="641"/>
      <c r="DS3" s="641"/>
      <c r="DT3" s="641"/>
      <c r="DU3" s="641"/>
      <c r="DV3" s="641"/>
      <c r="DW3" s="641"/>
      <c r="DX3" s="641"/>
      <c r="DY3" s="641"/>
      <c r="DZ3" s="641"/>
      <c r="EA3" s="641"/>
      <c r="EB3" s="641"/>
      <c r="EC3" s="642"/>
    </row>
    <row r="4" spans="2:143" ht="11.25" customHeight="1" x14ac:dyDescent="0.15">
      <c r="B4" s="640" t="s">
        <v>1</v>
      </c>
      <c r="C4" s="641"/>
      <c r="D4" s="641"/>
      <c r="E4" s="641"/>
      <c r="F4" s="641"/>
      <c r="G4" s="641"/>
      <c r="H4" s="641"/>
      <c r="I4" s="641"/>
      <c r="J4" s="641"/>
      <c r="K4" s="641"/>
      <c r="L4" s="641"/>
      <c r="M4" s="641"/>
      <c r="N4" s="641"/>
      <c r="O4" s="641"/>
      <c r="P4" s="641"/>
      <c r="Q4" s="642"/>
      <c r="R4" s="640" t="s">
        <v>208</v>
      </c>
      <c r="S4" s="641"/>
      <c r="T4" s="641"/>
      <c r="U4" s="641"/>
      <c r="V4" s="641"/>
      <c r="W4" s="641"/>
      <c r="X4" s="641"/>
      <c r="Y4" s="642"/>
      <c r="Z4" s="640" t="s">
        <v>209</v>
      </c>
      <c r="AA4" s="641"/>
      <c r="AB4" s="641"/>
      <c r="AC4" s="642"/>
      <c r="AD4" s="640" t="s">
        <v>210</v>
      </c>
      <c r="AE4" s="641"/>
      <c r="AF4" s="641"/>
      <c r="AG4" s="641"/>
      <c r="AH4" s="641"/>
      <c r="AI4" s="641"/>
      <c r="AJ4" s="641"/>
      <c r="AK4" s="642"/>
      <c r="AL4" s="640" t="s">
        <v>209</v>
      </c>
      <c r="AM4" s="641"/>
      <c r="AN4" s="641"/>
      <c r="AO4" s="642"/>
      <c r="AP4" s="643" t="s">
        <v>211</v>
      </c>
      <c r="AQ4" s="643"/>
      <c r="AR4" s="643"/>
      <c r="AS4" s="643"/>
      <c r="AT4" s="643"/>
      <c r="AU4" s="643"/>
      <c r="AV4" s="643"/>
      <c r="AW4" s="643"/>
      <c r="AX4" s="643"/>
      <c r="AY4" s="643"/>
      <c r="AZ4" s="643"/>
      <c r="BA4" s="643"/>
      <c r="BB4" s="643"/>
      <c r="BC4" s="643"/>
      <c r="BD4" s="643"/>
      <c r="BE4" s="643"/>
      <c r="BF4" s="643"/>
      <c r="BG4" s="643" t="s">
        <v>212</v>
      </c>
      <c r="BH4" s="643"/>
      <c r="BI4" s="643"/>
      <c r="BJ4" s="643"/>
      <c r="BK4" s="643"/>
      <c r="BL4" s="643"/>
      <c r="BM4" s="643"/>
      <c r="BN4" s="643"/>
      <c r="BO4" s="643" t="s">
        <v>209</v>
      </c>
      <c r="BP4" s="643"/>
      <c r="BQ4" s="643"/>
      <c r="BR4" s="643"/>
      <c r="BS4" s="643" t="s">
        <v>213</v>
      </c>
      <c r="BT4" s="643"/>
      <c r="BU4" s="643"/>
      <c r="BV4" s="643"/>
      <c r="BW4" s="643"/>
      <c r="BX4" s="643"/>
      <c r="BY4" s="643"/>
      <c r="BZ4" s="643"/>
      <c r="CA4" s="643"/>
      <c r="CB4" s="643"/>
      <c r="CD4" s="640" t="s">
        <v>214</v>
      </c>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2"/>
    </row>
    <row r="5" spans="2:143" ht="11.25" customHeight="1" x14ac:dyDescent="0.15">
      <c r="B5" s="644" t="s">
        <v>215</v>
      </c>
      <c r="C5" s="645"/>
      <c r="D5" s="645"/>
      <c r="E5" s="645"/>
      <c r="F5" s="645"/>
      <c r="G5" s="645"/>
      <c r="H5" s="645"/>
      <c r="I5" s="645"/>
      <c r="J5" s="645"/>
      <c r="K5" s="645"/>
      <c r="L5" s="645"/>
      <c r="M5" s="645"/>
      <c r="N5" s="645"/>
      <c r="O5" s="645"/>
      <c r="P5" s="645"/>
      <c r="Q5" s="646"/>
      <c r="R5" s="647">
        <v>1920321</v>
      </c>
      <c r="S5" s="648"/>
      <c r="T5" s="648"/>
      <c r="U5" s="648"/>
      <c r="V5" s="648"/>
      <c r="W5" s="648"/>
      <c r="X5" s="648"/>
      <c r="Y5" s="649"/>
      <c r="Z5" s="650">
        <v>20.2</v>
      </c>
      <c r="AA5" s="650"/>
      <c r="AB5" s="650"/>
      <c r="AC5" s="650"/>
      <c r="AD5" s="651">
        <v>1920321</v>
      </c>
      <c r="AE5" s="651"/>
      <c r="AF5" s="651"/>
      <c r="AG5" s="651"/>
      <c r="AH5" s="651"/>
      <c r="AI5" s="651"/>
      <c r="AJ5" s="651"/>
      <c r="AK5" s="651"/>
      <c r="AL5" s="652">
        <v>33</v>
      </c>
      <c r="AM5" s="653"/>
      <c r="AN5" s="653"/>
      <c r="AO5" s="654"/>
      <c r="AP5" s="644" t="s">
        <v>216</v>
      </c>
      <c r="AQ5" s="645"/>
      <c r="AR5" s="645"/>
      <c r="AS5" s="645"/>
      <c r="AT5" s="645"/>
      <c r="AU5" s="645"/>
      <c r="AV5" s="645"/>
      <c r="AW5" s="645"/>
      <c r="AX5" s="645"/>
      <c r="AY5" s="645"/>
      <c r="AZ5" s="645"/>
      <c r="BA5" s="645"/>
      <c r="BB5" s="645"/>
      <c r="BC5" s="645"/>
      <c r="BD5" s="645"/>
      <c r="BE5" s="645"/>
      <c r="BF5" s="646"/>
      <c r="BG5" s="658">
        <v>1888804</v>
      </c>
      <c r="BH5" s="659"/>
      <c r="BI5" s="659"/>
      <c r="BJ5" s="659"/>
      <c r="BK5" s="659"/>
      <c r="BL5" s="659"/>
      <c r="BM5" s="659"/>
      <c r="BN5" s="660"/>
      <c r="BO5" s="661">
        <v>98.4</v>
      </c>
      <c r="BP5" s="661"/>
      <c r="BQ5" s="661"/>
      <c r="BR5" s="661"/>
      <c r="BS5" s="662" t="s">
        <v>122</v>
      </c>
      <c r="BT5" s="662"/>
      <c r="BU5" s="662"/>
      <c r="BV5" s="662"/>
      <c r="BW5" s="662"/>
      <c r="BX5" s="662"/>
      <c r="BY5" s="662"/>
      <c r="BZ5" s="662"/>
      <c r="CA5" s="662"/>
      <c r="CB5" s="666"/>
      <c r="CD5" s="640" t="s">
        <v>211</v>
      </c>
      <c r="CE5" s="641"/>
      <c r="CF5" s="641"/>
      <c r="CG5" s="641"/>
      <c r="CH5" s="641"/>
      <c r="CI5" s="641"/>
      <c r="CJ5" s="641"/>
      <c r="CK5" s="641"/>
      <c r="CL5" s="641"/>
      <c r="CM5" s="641"/>
      <c r="CN5" s="641"/>
      <c r="CO5" s="641"/>
      <c r="CP5" s="641"/>
      <c r="CQ5" s="642"/>
      <c r="CR5" s="640" t="s">
        <v>217</v>
      </c>
      <c r="CS5" s="641"/>
      <c r="CT5" s="641"/>
      <c r="CU5" s="641"/>
      <c r="CV5" s="641"/>
      <c r="CW5" s="641"/>
      <c r="CX5" s="641"/>
      <c r="CY5" s="642"/>
      <c r="CZ5" s="640" t="s">
        <v>209</v>
      </c>
      <c r="DA5" s="641"/>
      <c r="DB5" s="641"/>
      <c r="DC5" s="642"/>
      <c r="DD5" s="640" t="s">
        <v>218</v>
      </c>
      <c r="DE5" s="641"/>
      <c r="DF5" s="641"/>
      <c r="DG5" s="641"/>
      <c r="DH5" s="641"/>
      <c r="DI5" s="641"/>
      <c r="DJ5" s="641"/>
      <c r="DK5" s="641"/>
      <c r="DL5" s="641"/>
      <c r="DM5" s="641"/>
      <c r="DN5" s="641"/>
      <c r="DO5" s="641"/>
      <c r="DP5" s="642"/>
      <c r="DQ5" s="640" t="s">
        <v>219</v>
      </c>
      <c r="DR5" s="641"/>
      <c r="DS5" s="641"/>
      <c r="DT5" s="641"/>
      <c r="DU5" s="641"/>
      <c r="DV5" s="641"/>
      <c r="DW5" s="641"/>
      <c r="DX5" s="641"/>
      <c r="DY5" s="641"/>
      <c r="DZ5" s="641"/>
      <c r="EA5" s="641"/>
      <c r="EB5" s="641"/>
      <c r="EC5" s="642"/>
    </row>
    <row r="6" spans="2:143" ht="11.25" customHeight="1" x14ac:dyDescent="0.15">
      <c r="B6" s="655" t="s">
        <v>220</v>
      </c>
      <c r="C6" s="656"/>
      <c r="D6" s="656"/>
      <c r="E6" s="656"/>
      <c r="F6" s="656"/>
      <c r="G6" s="656"/>
      <c r="H6" s="656"/>
      <c r="I6" s="656"/>
      <c r="J6" s="656"/>
      <c r="K6" s="656"/>
      <c r="L6" s="656"/>
      <c r="M6" s="656"/>
      <c r="N6" s="656"/>
      <c r="O6" s="656"/>
      <c r="P6" s="656"/>
      <c r="Q6" s="657"/>
      <c r="R6" s="658">
        <v>97668</v>
      </c>
      <c r="S6" s="659"/>
      <c r="T6" s="659"/>
      <c r="U6" s="659"/>
      <c r="V6" s="659"/>
      <c r="W6" s="659"/>
      <c r="X6" s="659"/>
      <c r="Y6" s="660"/>
      <c r="Z6" s="661">
        <v>1</v>
      </c>
      <c r="AA6" s="661"/>
      <c r="AB6" s="661"/>
      <c r="AC6" s="661"/>
      <c r="AD6" s="662">
        <v>97668</v>
      </c>
      <c r="AE6" s="662"/>
      <c r="AF6" s="662"/>
      <c r="AG6" s="662"/>
      <c r="AH6" s="662"/>
      <c r="AI6" s="662"/>
      <c r="AJ6" s="662"/>
      <c r="AK6" s="662"/>
      <c r="AL6" s="663">
        <v>1.7</v>
      </c>
      <c r="AM6" s="664"/>
      <c r="AN6" s="664"/>
      <c r="AO6" s="665"/>
      <c r="AP6" s="655" t="s">
        <v>221</v>
      </c>
      <c r="AQ6" s="656"/>
      <c r="AR6" s="656"/>
      <c r="AS6" s="656"/>
      <c r="AT6" s="656"/>
      <c r="AU6" s="656"/>
      <c r="AV6" s="656"/>
      <c r="AW6" s="656"/>
      <c r="AX6" s="656"/>
      <c r="AY6" s="656"/>
      <c r="AZ6" s="656"/>
      <c r="BA6" s="656"/>
      <c r="BB6" s="656"/>
      <c r="BC6" s="656"/>
      <c r="BD6" s="656"/>
      <c r="BE6" s="656"/>
      <c r="BF6" s="657"/>
      <c r="BG6" s="658">
        <v>1888804</v>
      </c>
      <c r="BH6" s="659"/>
      <c r="BI6" s="659"/>
      <c r="BJ6" s="659"/>
      <c r="BK6" s="659"/>
      <c r="BL6" s="659"/>
      <c r="BM6" s="659"/>
      <c r="BN6" s="660"/>
      <c r="BO6" s="661">
        <v>98.4</v>
      </c>
      <c r="BP6" s="661"/>
      <c r="BQ6" s="661"/>
      <c r="BR6" s="661"/>
      <c r="BS6" s="662" t="s">
        <v>122</v>
      </c>
      <c r="BT6" s="662"/>
      <c r="BU6" s="662"/>
      <c r="BV6" s="662"/>
      <c r="BW6" s="662"/>
      <c r="BX6" s="662"/>
      <c r="BY6" s="662"/>
      <c r="BZ6" s="662"/>
      <c r="CA6" s="662"/>
      <c r="CB6" s="666"/>
      <c r="CD6" s="644" t="s">
        <v>222</v>
      </c>
      <c r="CE6" s="645"/>
      <c r="CF6" s="645"/>
      <c r="CG6" s="645"/>
      <c r="CH6" s="645"/>
      <c r="CI6" s="645"/>
      <c r="CJ6" s="645"/>
      <c r="CK6" s="645"/>
      <c r="CL6" s="645"/>
      <c r="CM6" s="645"/>
      <c r="CN6" s="645"/>
      <c r="CO6" s="645"/>
      <c r="CP6" s="645"/>
      <c r="CQ6" s="646"/>
      <c r="CR6" s="658">
        <v>98969</v>
      </c>
      <c r="CS6" s="659"/>
      <c r="CT6" s="659"/>
      <c r="CU6" s="659"/>
      <c r="CV6" s="659"/>
      <c r="CW6" s="659"/>
      <c r="CX6" s="659"/>
      <c r="CY6" s="660"/>
      <c r="CZ6" s="652">
        <v>1.1000000000000001</v>
      </c>
      <c r="DA6" s="653"/>
      <c r="DB6" s="653"/>
      <c r="DC6" s="669"/>
      <c r="DD6" s="667" t="s">
        <v>122</v>
      </c>
      <c r="DE6" s="659"/>
      <c r="DF6" s="659"/>
      <c r="DG6" s="659"/>
      <c r="DH6" s="659"/>
      <c r="DI6" s="659"/>
      <c r="DJ6" s="659"/>
      <c r="DK6" s="659"/>
      <c r="DL6" s="659"/>
      <c r="DM6" s="659"/>
      <c r="DN6" s="659"/>
      <c r="DO6" s="659"/>
      <c r="DP6" s="660"/>
      <c r="DQ6" s="667">
        <v>98969</v>
      </c>
      <c r="DR6" s="659"/>
      <c r="DS6" s="659"/>
      <c r="DT6" s="659"/>
      <c r="DU6" s="659"/>
      <c r="DV6" s="659"/>
      <c r="DW6" s="659"/>
      <c r="DX6" s="659"/>
      <c r="DY6" s="659"/>
      <c r="DZ6" s="659"/>
      <c r="EA6" s="659"/>
      <c r="EB6" s="659"/>
      <c r="EC6" s="668"/>
    </row>
    <row r="7" spans="2:143" ht="11.25" customHeight="1" x14ac:dyDescent="0.15">
      <c r="B7" s="655" t="s">
        <v>223</v>
      </c>
      <c r="C7" s="656"/>
      <c r="D7" s="656"/>
      <c r="E7" s="656"/>
      <c r="F7" s="656"/>
      <c r="G7" s="656"/>
      <c r="H7" s="656"/>
      <c r="I7" s="656"/>
      <c r="J7" s="656"/>
      <c r="K7" s="656"/>
      <c r="L7" s="656"/>
      <c r="M7" s="656"/>
      <c r="N7" s="656"/>
      <c r="O7" s="656"/>
      <c r="P7" s="656"/>
      <c r="Q7" s="657"/>
      <c r="R7" s="658">
        <v>500</v>
      </c>
      <c r="S7" s="659"/>
      <c r="T7" s="659"/>
      <c r="U7" s="659"/>
      <c r="V7" s="659"/>
      <c r="W7" s="659"/>
      <c r="X7" s="659"/>
      <c r="Y7" s="660"/>
      <c r="Z7" s="661">
        <v>0</v>
      </c>
      <c r="AA7" s="661"/>
      <c r="AB7" s="661"/>
      <c r="AC7" s="661"/>
      <c r="AD7" s="662">
        <v>500</v>
      </c>
      <c r="AE7" s="662"/>
      <c r="AF7" s="662"/>
      <c r="AG7" s="662"/>
      <c r="AH7" s="662"/>
      <c r="AI7" s="662"/>
      <c r="AJ7" s="662"/>
      <c r="AK7" s="662"/>
      <c r="AL7" s="663">
        <v>0</v>
      </c>
      <c r="AM7" s="664"/>
      <c r="AN7" s="664"/>
      <c r="AO7" s="665"/>
      <c r="AP7" s="655" t="s">
        <v>224</v>
      </c>
      <c r="AQ7" s="656"/>
      <c r="AR7" s="656"/>
      <c r="AS7" s="656"/>
      <c r="AT7" s="656"/>
      <c r="AU7" s="656"/>
      <c r="AV7" s="656"/>
      <c r="AW7" s="656"/>
      <c r="AX7" s="656"/>
      <c r="AY7" s="656"/>
      <c r="AZ7" s="656"/>
      <c r="BA7" s="656"/>
      <c r="BB7" s="656"/>
      <c r="BC7" s="656"/>
      <c r="BD7" s="656"/>
      <c r="BE7" s="656"/>
      <c r="BF7" s="657"/>
      <c r="BG7" s="658">
        <v>607373</v>
      </c>
      <c r="BH7" s="659"/>
      <c r="BI7" s="659"/>
      <c r="BJ7" s="659"/>
      <c r="BK7" s="659"/>
      <c r="BL7" s="659"/>
      <c r="BM7" s="659"/>
      <c r="BN7" s="660"/>
      <c r="BO7" s="661">
        <v>31.6</v>
      </c>
      <c r="BP7" s="661"/>
      <c r="BQ7" s="661"/>
      <c r="BR7" s="661"/>
      <c r="BS7" s="662" t="s">
        <v>122</v>
      </c>
      <c r="BT7" s="662"/>
      <c r="BU7" s="662"/>
      <c r="BV7" s="662"/>
      <c r="BW7" s="662"/>
      <c r="BX7" s="662"/>
      <c r="BY7" s="662"/>
      <c r="BZ7" s="662"/>
      <c r="CA7" s="662"/>
      <c r="CB7" s="666"/>
      <c r="CD7" s="655" t="s">
        <v>225</v>
      </c>
      <c r="CE7" s="656"/>
      <c r="CF7" s="656"/>
      <c r="CG7" s="656"/>
      <c r="CH7" s="656"/>
      <c r="CI7" s="656"/>
      <c r="CJ7" s="656"/>
      <c r="CK7" s="656"/>
      <c r="CL7" s="656"/>
      <c r="CM7" s="656"/>
      <c r="CN7" s="656"/>
      <c r="CO7" s="656"/>
      <c r="CP7" s="656"/>
      <c r="CQ7" s="657"/>
      <c r="CR7" s="658">
        <v>1068967</v>
      </c>
      <c r="CS7" s="659"/>
      <c r="CT7" s="659"/>
      <c r="CU7" s="659"/>
      <c r="CV7" s="659"/>
      <c r="CW7" s="659"/>
      <c r="CX7" s="659"/>
      <c r="CY7" s="660"/>
      <c r="CZ7" s="661">
        <v>12</v>
      </c>
      <c r="DA7" s="661"/>
      <c r="DB7" s="661"/>
      <c r="DC7" s="661"/>
      <c r="DD7" s="667">
        <v>31733</v>
      </c>
      <c r="DE7" s="659"/>
      <c r="DF7" s="659"/>
      <c r="DG7" s="659"/>
      <c r="DH7" s="659"/>
      <c r="DI7" s="659"/>
      <c r="DJ7" s="659"/>
      <c r="DK7" s="659"/>
      <c r="DL7" s="659"/>
      <c r="DM7" s="659"/>
      <c r="DN7" s="659"/>
      <c r="DO7" s="659"/>
      <c r="DP7" s="660"/>
      <c r="DQ7" s="667">
        <v>908996</v>
      </c>
      <c r="DR7" s="659"/>
      <c r="DS7" s="659"/>
      <c r="DT7" s="659"/>
      <c r="DU7" s="659"/>
      <c r="DV7" s="659"/>
      <c r="DW7" s="659"/>
      <c r="DX7" s="659"/>
      <c r="DY7" s="659"/>
      <c r="DZ7" s="659"/>
      <c r="EA7" s="659"/>
      <c r="EB7" s="659"/>
      <c r="EC7" s="668"/>
    </row>
    <row r="8" spans="2:143" ht="11.25" customHeight="1" x14ac:dyDescent="0.15">
      <c r="B8" s="655" t="s">
        <v>226</v>
      </c>
      <c r="C8" s="656"/>
      <c r="D8" s="656"/>
      <c r="E8" s="656"/>
      <c r="F8" s="656"/>
      <c r="G8" s="656"/>
      <c r="H8" s="656"/>
      <c r="I8" s="656"/>
      <c r="J8" s="656"/>
      <c r="K8" s="656"/>
      <c r="L8" s="656"/>
      <c r="M8" s="656"/>
      <c r="N8" s="656"/>
      <c r="O8" s="656"/>
      <c r="P8" s="656"/>
      <c r="Q8" s="657"/>
      <c r="R8" s="658">
        <v>7970</v>
      </c>
      <c r="S8" s="659"/>
      <c r="T8" s="659"/>
      <c r="U8" s="659"/>
      <c r="V8" s="659"/>
      <c r="W8" s="659"/>
      <c r="X8" s="659"/>
      <c r="Y8" s="660"/>
      <c r="Z8" s="661">
        <v>0.1</v>
      </c>
      <c r="AA8" s="661"/>
      <c r="AB8" s="661"/>
      <c r="AC8" s="661"/>
      <c r="AD8" s="662">
        <v>7970</v>
      </c>
      <c r="AE8" s="662"/>
      <c r="AF8" s="662"/>
      <c r="AG8" s="662"/>
      <c r="AH8" s="662"/>
      <c r="AI8" s="662"/>
      <c r="AJ8" s="662"/>
      <c r="AK8" s="662"/>
      <c r="AL8" s="663">
        <v>0.1</v>
      </c>
      <c r="AM8" s="664"/>
      <c r="AN8" s="664"/>
      <c r="AO8" s="665"/>
      <c r="AP8" s="655" t="s">
        <v>227</v>
      </c>
      <c r="AQ8" s="656"/>
      <c r="AR8" s="656"/>
      <c r="AS8" s="656"/>
      <c r="AT8" s="656"/>
      <c r="AU8" s="656"/>
      <c r="AV8" s="656"/>
      <c r="AW8" s="656"/>
      <c r="AX8" s="656"/>
      <c r="AY8" s="656"/>
      <c r="AZ8" s="656"/>
      <c r="BA8" s="656"/>
      <c r="BB8" s="656"/>
      <c r="BC8" s="656"/>
      <c r="BD8" s="656"/>
      <c r="BE8" s="656"/>
      <c r="BF8" s="657"/>
      <c r="BG8" s="658">
        <v>22229</v>
      </c>
      <c r="BH8" s="659"/>
      <c r="BI8" s="659"/>
      <c r="BJ8" s="659"/>
      <c r="BK8" s="659"/>
      <c r="BL8" s="659"/>
      <c r="BM8" s="659"/>
      <c r="BN8" s="660"/>
      <c r="BO8" s="661">
        <v>1.2</v>
      </c>
      <c r="BP8" s="661"/>
      <c r="BQ8" s="661"/>
      <c r="BR8" s="661"/>
      <c r="BS8" s="662" t="s">
        <v>122</v>
      </c>
      <c r="BT8" s="662"/>
      <c r="BU8" s="662"/>
      <c r="BV8" s="662"/>
      <c r="BW8" s="662"/>
      <c r="BX8" s="662"/>
      <c r="BY8" s="662"/>
      <c r="BZ8" s="662"/>
      <c r="CA8" s="662"/>
      <c r="CB8" s="666"/>
      <c r="CD8" s="655" t="s">
        <v>228</v>
      </c>
      <c r="CE8" s="656"/>
      <c r="CF8" s="656"/>
      <c r="CG8" s="656"/>
      <c r="CH8" s="656"/>
      <c r="CI8" s="656"/>
      <c r="CJ8" s="656"/>
      <c r="CK8" s="656"/>
      <c r="CL8" s="656"/>
      <c r="CM8" s="656"/>
      <c r="CN8" s="656"/>
      <c r="CO8" s="656"/>
      <c r="CP8" s="656"/>
      <c r="CQ8" s="657"/>
      <c r="CR8" s="658">
        <v>2111856</v>
      </c>
      <c r="CS8" s="659"/>
      <c r="CT8" s="659"/>
      <c r="CU8" s="659"/>
      <c r="CV8" s="659"/>
      <c r="CW8" s="659"/>
      <c r="CX8" s="659"/>
      <c r="CY8" s="660"/>
      <c r="CZ8" s="661">
        <v>23.7</v>
      </c>
      <c r="DA8" s="661"/>
      <c r="DB8" s="661"/>
      <c r="DC8" s="661"/>
      <c r="DD8" s="667">
        <v>17963</v>
      </c>
      <c r="DE8" s="659"/>
      <c r="DF8" s="659"/>
      <c r="DG8" s="659"/>
      <c r="DH8" s="659"/>
      <c r="DI8" s="659"/>
      <c r="DJ8" s="659"/>
      <c r="DK8" s="659"/>
      <c r="DL8" s="659"/>
      <c r="DM8" s="659"/>
      <c r="DN8" s="659"/>
      <c r="DO8" s="659"/>
      <c r="DP8" s="660"/>
      <c r="DQ8" s="667">
        <v>1431814</v>
      </c>
      <c r="DR8" s="659"/>
      <c r="DS8" s="659"/>
      <c r="DT8" s="659"/>
      <c r="DU8" s="659"/>
      <c r="DV8" s="659"/>
      <c r="DW8" s="659"/>
      <c r="DX8" s="659"/>
      <c r="DY8" s="659"/>
      <c r="DZ8" s="659"/>
      <c r="EA8" s="659"/>
      <c r="EB8" s="659"/>
      <c r="EC8" s="668"/>
    </row>
    <row r="9" spans="2:143" ht="11.25" customHeight="1" x14ac:dyDescent="0.15">
      <c r="B9" s="655" t="s">
        <v>229</v>
      </c>
      <c r="C9" s="656"/>
      <c r="D9" s="656"/>
      <c r="E9" s="656"/>
      <c r="F9" s="656"/>
      <c r="G9" s="656"/>
      <c r="H9" s="656"/>
      <c r="I9" s="656"/>
      <c r="J9" s="656"/>
      <c r="K9" s="656"/>
      <c r="L9" s="656"/>
      <c r="M9" s="656"/>
      <c r="N9" s="656"/>
      <c r="O9" s="656"/>
      <c r="P9" s="656"/>
      <c r="Q9" s="657"/>
      <c r="R9" s="658">
        <v>10273</v>
      </c>
      <c r="S9" s="659"/>
      <c r="T9" s="659"/>
      <c r="U9" s="659"/>
      <c r="V9" s="659"/>
      <c r="W9" s="659"/>
      <c r="X9" s="659"/>
      <c r="Y9" s="660"/>
      <c r="Z9" s="661">
        <v>0.1</v>
      </c>
      <c r="AA9" s="661"/>
      <c r="AB9" s="661"/>
      <c r="AC9" s="661"/>
      <c r="AD9" s="662">
        <v>10273</v>
      </c>
      <c r="AE9" s="662"/>
      <c r="AF9" s="662"/>
      <c r="AG9" s="662"/>
      <c r="AH9" s="662"/>
      <c r="AI9" s="662"/>
      <c r="AJ9" s="662"/>
      <c r="AK9" s="662"/>
      <c r="AL9" s="663">
        <v>0.2</v>
      </c>
      <c r="AM9" s="664"/>
      <c r="AN9" s="664"/>
      <c r="AO9" s="665"/>
      <c r="AP9" s="655" t="s">
        <v>230</v>
      </c>
      <c r="AQ9" s="656"/>
      <c r="AR9" s="656"/>
      <c r="AS9" s="656"/>
      <c r="AT9" s="656"/>
      <c r="AU9" s="656"/>
      <c r="AV9" s="656"/>
      <c r="AW9" s="656"/>
      <c r="AX9" s="656"/>
      <c r="AY9" s="656"/>
      <c r="AZ9" s="656"/>
      <c r="BA9" s="656"/>
      <c r="BB9" s="656"/>
      <c r="BC9" s="656"/>
      <c r="BD9" s="656"/>
      <c r="BE9" s="656"/>
      <c r="BF9" s="657"/>
      <c r="BG9" s="658">
        <v>503243</v>
      </c>
      <c r="BH9" s="659"/>
      <c r="BI9" s="659"/>
      <c r="BJ9" s="659"/>
      <c r="BK9" s="659"/>
      <c r="BL9" s="659"/>
      <c r="BM9" s="659"/>
      <c r="BN9" s="660"/>
      <c r="BO9" s="661">
        <v>26.2</v>
      </c>
      <c r="BP9" s="661"/>
      <c r="BQ9" s="661"/>
      <c r="BR9" s="661"/>
      <c r="BS9" s="662" t="s">
        <v>122</v>
      </c>
      <c r="BT9" s="662"/>
      <c r="BU9" s="662"/>
      <c r="BV9" s="662"/>
      <c r="BW9" s="662"/>
      <c r="BX9" s="662"/>
      <c r="BY9" s="662"/>
      <c r="BZ9" s="662"/>
      <c r="CA9" s="662"/>
      <c r="CB9" s="666"/>
      <c r="CD9" s="655" t="s">
        <v>231</v>
      </c>
      <c r="CE9" s="656"/>
      <c r="CF9" s="656"/>
      <c r="CG9" s="656"/>
      <c r="CH9" s="656"/>
      <c r="CI9" s="656"/>
      <c r="CJ9" s="656"/>
      <c r="CK9" s="656"/>
      <c r="CL9" s="656"/>
      <c r="CM9" s="656"/>
      <c r="CN9" s="656"/>
      <c r="CO9" s="656"/>
      <c r="CP9" s="656"/>
      <c r="CQ9" s="657"/>
      <c r="CR9" s="658">
        <v>551361</v>
      </c>
      <c r="CS9" s="659"/>
      <c r="CT9" s="659"/>
      <c r="CU9" s="659"/>
      <c r="CV9" s="659"/>
      <c r="CW9" s="659"/>
      <c r="CX9" s="659"/>
      <c r="CY9" s="660"/>
      <c r="CZ9" s="661">
        <v>6.2</v>
      </c>
      <c r="DA9" s="661"/>
      <c r="DB9" s="661"/>
      <c r="DC9" s="661"/>
      <c r="DD9" s="667">
        <v>67663</v>
      </c>
      <c r="DE9" s="659"/>
      <c r="DF9" s="659"/>
      <c r="DG9" s="659"/>
      <c r="DH9" s="659"/>
      <c r="DI9" s="659"/>
      <c r="DJ9" s="659"/>
      <c r="DK9" s="659"/>
      <c r="DL9" s="659"/>
      <c r="DM9" s="659"/>
      <c r="DN9" s="659"/>
      <c r="DO9" s="659"/>
      <c r="DP9" s="660"/>
      <c r="DQ9" s="667">
        <v>452451</v>
      </c>
      <c r="DR9" s="659"/>
      <c r="DS9" s="659"/>
      <c r="DT9" s="659"/>
      <c r="DU9" s="659"/>
      <c r="DV9" s="659"/>
      <c r="DW9" s="659"/>
      <c r="DX9" s="659"/>
      <c r="DY9" s="659"/>
      <c r="DZ9" s="659"/>
      <c r="EA9" s="659"/>
      <c r="EB9" s="659"/>
      <c r="EC9" s="668"/>
    </row>
    <row r="10" spans="2:143" ht="11.25" customHeight="1" x14ac:dyDescent="0.15">
      <c r="B10" s="655" t="s">
        <v>232</v>
      </c>
      <c r="C10" s="656"/>
      <c r="D10" s="656"/>
      <c r="E10" s="656"/>
      <c r="F10" s="656"/>
      <c r="G10" s="656"/>
      <c r="H10" s="656"/>
      <c r="I10" s="656"/>
      <c r="J10" s="656"/>
      <c r="K10" s="656"/>
      <c r="L10" s="656"/>
      <c r="M10" s="656"/>
      <c r="N10" s="656"/>
      <c r="O10" s="656"/>
      <c r="P10" s="656"/>
      <c r="Q10" s="657"/>
      <c r="R10" s="658" t="s">
        <v>122</v>
      </c>
      <c r="S10" s="659"/>
      <c r="T10" s="659"/>
      <c r="U10" s="659"/>
      <c r="V10" s="659"/>
      <c r="W10" s="659"/>
      <c r="X10" s="659"/>
      <c r="Y10" s="660"/>
      <c r="Z10" s="661" t="s">
        <v>122</v>
      </c>
      <c r="AA10" s="661"/>
      <c r="AB10" s="661"/>
      <c r="AC10" s="661"/>
      <c r="AD10" s="662" t="s">
        <v>122</v>
      </c>
      <c r="AE10" s="662"/>
      <c r="AF10" s="662"/>
      <c r="AG10" s="662"/>
      <c r="AH10" s="662"/>
      <c r="AI10" s="662"/>
      <c r="AJ10" s="662"/>
      <c r="AK10" s="662"/>
      <c r="AL10" s="663" t="s">
        <v>122</v>
      </c>
      <c r="AM10" s="664"/>
      <c r="AN10" s="664"/>
      <c r="AO10" s="665"/>
      <c r="AP10" s="655" t="s">
        <v>233</v>
      </c>
      <c r="AQ10" s="656"/>
      <c r="AR10" s="656"/>
      <c r="AS10" s="656"/>
      <c r="AT10" s="656"/>
      <c r="AU10" s="656"/>
      <c r="AV10" s="656"/>
      <c r="AW10" s="656"/>
      <c r="AX10" s="656"/>
      <c r="AY10" s="656"/>
      <c r="AZ10" s="656"/>
      <c r="BA10" s="656"/>
      <c r="BB10" s="656"/>
      <c r="BC10" s="656"/>
      <c r="BD10" s="656"/>
      <c r="BE10" s="656"/>
      <c r="BF10" s="657"/>
      <c r="BG10" s="658">
        <v>55615</v>
      </c>
      <c r="BH10" s="659"/>
      <c r="BI10" s="659"/>
      <c r="BJ10" s="659"/>
      <c r="BK10" s="659"/>
      <c r="BL10" s="659"/>
      <c r="BM10" s="659"/>
      <c r="BN10" s="660"/>
      <c r="BO10" s="661">
        <v>2.9</v>
      </c>
      <c r="BP10" s="661"/>
      <c r="BQ10" s="661"/>
      <c r="BR10" s="661"/>
      <c r="BS10" s="662" t="s">
        <v>122</v>
      </c>
      <c r="BT10" s="662"/>
      <c r="BU10" s="662"/>
      <c r="BV10" s="662"/>
      <c r="BW10" s="662"/>
      <c r="BX10" s="662"/>
      <c r="BY10" s="662"/>
      <c r="BZ10" s="662"/>
      <c r="CA10" s="662"/>
      <c r="CB10" s="666"/>
      <c r="CD10" s="655" t="s">
        <v>234</v>
      </c>
      <c r="CE10" s="656"/>
      <c r="CF10" s="656"/>
      <c r="CG10" s="656"/>
      <c r="CH10" s="656"/>
      <c r="CI10" s="656"/>
      <c r="CJ10" s="656"/>
      <c r="CK10" s="656"/>
      <c r="CL10" s="656"/>
      <c r="CM10" s="656"/>
      <c r="CN10" s="656"/>
      <c r="CO10" s="656"/>
      <c r="CP10" s="656"/>
      <c r="CQ10" s="657"/>
      <c r="CR10" s="658" t="s">
        <v>122</v>
      </c>
      <c r="CS10" s="659"/>
      <c r="CT10" s="659"/>
      <c r="CU10" s="659"/>
      <c r="CV10" s="659"/>
      <c r="CW10" s="659"/>
      <c r="CX10" s="659"/>
      <c r="CY10" s="660"/>
      <c r="CZ10" s="661" t="s">
        <v>122</v>
      </c>
      <c r="DA10" s="661"/>
      <c r="DB10" s="661"/>
      <c r="DC10" s="661"/>
      <c r="DD10" s="667" t="s">
        <v>122</v>
      </c>
      <c r="DE10" s="659"/>
      <c r="DF10" s="659"/>
      <c r="DG10" s="659"/>
      <c r="DH10" s="659"/>
      <c r="DI10" s="659"/>
      <c r="DJ10" s="659"/>
      <c r="DK10" s="659"/>
      <c r="DL10" s="659"/>
      <c r="DM10" s="659"/>
      <c r="DN10" s="659"/>
      <c r="DO10" s="659"/>
      <c r="DP10" s="660"/>
      <c r="DQ10" s="667" t="s">
        <v>122</v>
      </c>
      <c r="DR10" s="659"/>
      <c r="DS10" s="659"/>
      <c r="DT10" s="659"/>
      <c r="DU10" s="659"/>
      <c r="DV10" s="659"/>
      <c r="DW10" s="659"/>
      <c r="DX10" s="659"/>
      <c r="DY10" s="659"/>
      <c r="DZ10" s="659"/>
      <c r="EA10" s="659"/>
      <c r="EB10" s="659"/>
      <c r="EC10" s="668"/>
    </row>
    <row r="11" spans="2:143" ht="11.25" customHeight="1" x14ac:dyDescent="0.15">
      <c r="B11" s="655" t="s">
        <v>235</v>
      </c>
      <c r="C11" s="656"/>
      <c r="D11" s="656"/>
      <c r="E11" s="656"/>
      <c r="F11" s="656"/>
      <c r="G11" s="656"/>
      <c r="H11" s="656"/>
      <c r="I11" s="656"/>
      <c r="J11" s="656"/>
      <c r="K11" s="656"/>
      <c r="L11" s="656"/>
      <c r="M11" s="656"/>
      <c r="N11" s="656"/>
      <c r="O11" s="656"/>
      <c r="P11" s="656"/>
      <c r="Q11" s="657"/>
      <c r="R11" s="658">
        <v>350888</v>
      </c>
      <c r="S11" s="659"/>
      <c r="T11" s="659"/>
      <c r="U11" s="659"/>
      <c r="V11" s="659"/>
      <c r="W11" s="659"/>
      <c r="X11" s="659"/>
      <c r="Y11" s="660"/>
      <c r="Z11" s="663">
        <v>3.7</v>
      </c>
      <c r="AA11" s="664"/>
      <c r="AB11" s="664"/>
      <c r="AC11" s="670"/>
      <c r="AD11" s="667">
        <v>350888</v>
      </c>
      <c r="AE11" s="659"/>
      <c r="AF11" s="659"/>
      <c r="AG11" s="659"/>
      <c r="AH11" s="659"/>
      <c r="AI11" s="659"/>
      <c r="AJ11" s="659"/>
      <c r="AK11" s="660"/>
      <c r="AL11" s="663">
        <v>6</v>
      </c>
      <c r="AM11" s="664"/>
      <c r="AN11" s="664"/>
      <c r="AO11" s="665"/>
      <c r="AP11" s="655" t="s">
        <v>236</v>
      </c>
      <c r="AQ11" s="656"/>
      <c r="AR11" s="656"/>
      <c r="AS11" s="656"/>
      <c r="AT11" s="656"/>
      <c r="AU11" s="656"/>
      <c r="AV11" s="656"/>
      <c r="AW11" s="656"/>
      <c r="AX11" s="656"/>
      <c r="AY11" s="656"/>
      <c r="AZ11" s="656"/>
      <c r="BA11" s="656"/>
      <c r="BB11" s="656"/>
      <c r="BC11" s="656"/>
      <c r="BD11" s="656"/>
      <c r="BE11" s="656"/>
      <c r="BF11" s="657"/>
      <c r="BG11" s="658">
        <v>26286</v>
      </c>
      <c r="BH11" s="659"/>
      <c r="BI11" s="659"/>
      <c r="BJ11" s="659"/>
      <c r="BK11" s="659"/>
      <c r="BL11" s="659"/>
      <c r="BM11" s="659"/>
      <c r="BN11" s="660"/>
      <c r="BO11" s="661">
        <v>1.4</v>
      </c>
      <c r="BP11" s="661"/>
      <c r="BQ11" s="661"/>
      <c r="BR11" s="661"/>
      <c r="BS11" s="662" t="s">
        <v>122</v>
      </c>
      <c r="BT11" s="662"/>
      <c r="BU11" s="662"/>
      <c r="BV11" s="662"/>
      <c r="BW11" s="662"/>
      <c r="BX11" s="662"/>
      <c r="BY11" s="662"/>
      <c r="BZ11" s="662"/>
      <c r="CA11" s="662"/>
      <c r="CB11" s="666"/>
      <c r="CD11" s="655" t="s">
        <v>237</v>
      </c>
      <c r="CE11" s="656"/>
      <c r="CF11" s="656"/>
      <c r="CG11" s="656"/>
      <c r="CH11" s="656"/>
      <c r="CI11" s="656"/>
      <c r="CJ11" s="656"/>
      <c r="CK11" s="656"/>
      <c r="CL11" s="656"/>
      <c r="CM11" s="656"/>
      <c r="CN11" s="656"/>
      <c r="CO11" s="656"/>
      <c r="CP11" s="656"/>
      <c r="CQ11" s="657"/>
      <c r="CR11" s="658">
        <v>572447</v>
      </c>
      <c r="CS11" s="659"/>
      <c r="CT11" s="659"/>
      <c r="CU11" s="659"/>
      <c r="CV11" s="659"/>
      <c r="CW11" s="659"/>
      <c r="CX11" s="659"/>
      <c r="CY11" s="660"/>
      <c r="CZ11" s="661">
        <v>6.4</v>
      </c>
      <c r="DA11" s="661"/>
      <c r="DB11" s="661"/>
      <c r="DC11" s="661"/>
      <c r="DD11" s="667">
        <v>54360</v>
      </c>
      <c r="DE11" s="659"/>
      <c r="DF11" s="659"/>
      <c r="DG11" s="659"/>
      <c r="DH11" s="659"/>
      <c r="DI11" s="659"/>
      <c r="DJ11" s="659"/>
      <c r="DK11" s="659"/>
      <c r="DL11" s="659"/>
      <c r="DM11" s="659"/>
      <c r="DN11" s="659"/>
      <c r="DO11" s="659"/>
      <c r="DP11" s="660"/>
      <c r="DQ11" s="667">
        <v>380588</v>
      </c>
      <c r="DR11" s="659"/>
      <c r="DS11" s="659"/>
      <c r="DT11" s="659"/>
      <c r="DU11" s="659"/>
      <c r="DV11" s="659"/>
      <c r="DW11" s="659"/>
      <c r="DX11" s="659"/>
      <c r="DY11" s="659"/>
      <c r="DZ11" s="659"/>
      <c r="EA11" s="659"/>
      <c r="EB11" s="659"/>
      <c r="EC11" s="668"/>
    </row>
    <row r="12" spans="2:143" ht="11.25" customHeight="1" x14ac:dyDescent="0.15">
      <c r="B12" s="655" t="s">
        <v>238</v>
      </c>
      <c r="C12" s="656"/>
      <c r="D12" s="656"/>
      <c r="E12" s="656"/>
      <c r="F12" s="656"/>
      <c r="G12" s="656"/>
      <c r="H12" s="656"/>
      <c r="I12" s="656"/>
      <c r="J12" s="656"/>
      <c r="K12" s="656"/>
      <c r="L12" s="656"/>
      <c r="M12" s="656"/>
      <c r="N12" s="656"/>
      <c r="O12" s="656"/>
      <c r="P12" s="656"/>
      <c r="Q12" s="657"/>
      <c r="R12" s="658">
        <v>22357</v>
      </c>
      <c r="S12" s="659"/>
      <c r="T12" s="659"/>
      <c r="U12" s="659"/>
      <c r="V12" s="659"/>
      <c r="W12" s="659"/>
      <c r="X12" s="659"/>
      <c r="Y12" s="660"/>
      <c r="Z12" s="661">
        <v>0.2</v>
      </c>
      <c r="AA12" s="661"/>
      <c r="AB12" s="661"/>
      <c r="AC12" s="661"/>
      <c r="AD12" s="662">
        <v>22357</v>
      </c>
      <c r="AE12" s="662"/>
      <c r="AF12" s="662"/>
      <c r="AG12" s="662"/>
      <c r="AH12" s="662"/>
      <c r="AI12" s="662"/>
      <c r="AJ12" s="662"/>
      <c r="AK12" s="662"/>
      <c r="AL12" s="663">
        <v>0.4</v>
      </c>
      <c r="AM12" s="664"/>
      <c r="AN12" s="664"/>
      <c r="AO12" s="665"/>
      <c r="AP12" s="655" t="s">
        <v>239</v>
      </c>
      <c r="AQ12" s="656"/>
      <c r="AR12" s="656"/>
      <c r="AS12" s="656"/>
      <c r="AT12" s="656"/>
      <c r="AU12" s="656"/>
      <c r="AV12" s="656"/>
      <c r="AW12" s="656"/>
      <c r="AX12" s="656"/>
      <c r="AY12" s="656"/>
      <c r="AZ12" s="656"/>
      <c r="BA12" s="656"/>
      <c r="BB12" s="656"/>
      <c r="BC12" s="656"/>
      <c r="BD12" s="656"/>
      <c r="BE12" s="656"/>
      <c r="BF12" s="657"/>
      <c r="BG12" s="658">
        <v>1107941</v>
      </c>
      <c r="BH12" s="659"/>
      <c r="BI12" s="659"/>
      <c r="BJ12" s="659"/>
      <c r="BK12" s="659"/>
      <c r="BL12" s="659"/>
      <c r="BM12" s="659"/>
      <c r="BN12" s="660"/>
      <c r="BO12" s="661">
        <v>57.7</v>
      </c>
      <c r="BP12" s="661"/>
      <c r="BQ12" s="661"/>
      <c r="BR12" s="661"/>
      <c r="BS12" s="662" t="s">
        <v>122</v>
      </c>
      <c r="BT12" s="662"/>
      <c r="BU12" s="662"/>
      <c r="BV12" s="662"/>
      <c r="BW12" s="662"/>
      <c r="BX12" s="662"/>
      <c r="BY12" s="662"/>
      <c r="BZ12" s="662"/>
      <c r="CA12" s="662"/>
      <c r="CB12" s="666"/>
      <c r="CD12" s="655" t="s">
        <v>240</v>
      </c>
      <c r="CE12" s="656"/>
      <c r="CF12" s="656"/>
      <c r="CG12" s="656"/>
      <c r="CH12" s="656"/>
      <c r="CI12" s="656"/>
      <c r="CJ12" s="656"/>
      <c r="CK12" s="656"/>
      <c r="CL12" s="656"/>
      <c r="CM12" s="656"/>
      <c r="CN12" s="656"/>
      <c r="CO12" s="656"/>
      <c r="CP12" s="656"/>
      <c r="CQ12" s="657"/>
      <c r="CR12" s="658">
        <v>484406</v>
      </c>
      <c r="CS12" s="659"/>
      <c r="CT12" s="659"/>
      <c r="CU12" s="659"/>
      <c r="CV12" s="659"/>
      <c r="CW12" s="659"/>
      <c r="CX12" s="659"/>
      <c r="CY12" s="660"/>
      <c r="CZ12" s="661">
        <v>5.4</v>
      </c>
      <c r="DA12" s="661"/>
      <c r="DB12" s="661"/>
      <c r="DC12" s="661"/>
      <c r="DD12" s="667">
        <v>14524</v>
      </c>
      <c r="DE12" s="659"/>
      <c r="DF12" s="659"/>
      <c r="DG12" s="659"/>
      <c r="DH12" s="659"/>
      <c r="DI12" s="659"/>
      <c r="DJ12" s="659"/>
      <c r="DK12" s="659"/>
      <c r="DL12" s="659"/>
      <c r="DM12" s="659"/>
      <c r="DN12" s="659"/>
      <c r="DO12" s="659"/>
      <c r="DP12" s="660"/>
      <c r="DQ12" s="667">
        <v>344647</v>
      </c>
      <c r="DR12" s="659"/>
      <c r="DS12" s="659"/>
      <c r="DT12" s="659"/>
      <c r="DU12" s="659"/>
      <c r="DV12" s="659"/>
      <c r="DW12" s="659"/>
      <c r="DX12" s="659"/>
      <c r="DY12" s="659"/>
      <c r="DZ12" s="659"/>
      <c r="EA12" s="659"/>
      <c r="EB12" s="659"/>
      <c r="EC12" s="668"/>
    </row>
    <row r="13" spans="2:143" ht="11.25" customHeight="1" x14ac:dyDescent="0.15">
      <c r="B13" s="655" t="s">
        <v>241</v>
      </c>
      <c r="C13" s="656"/>
      <c r="D13" s="656"/>
      <c r="E13" s="656"/>
      <c r="F13" s="656"/>
      <c r="G13" s="656"/>
      <c r="H13" s="656"/>
      <c r="I13" s="656"/>
      <c r="J13" s="656"/>
      <c r="K13" s="656"/>
      <c r="L13" s="656"/>
      <c r="M13" s="656"/>
      <c r="N13" s="656"/>
      <c r="O13" s="656"/>
      <c r="P13" s="656"/>
      <c r="Q13" s="657"/>
      <c r="R13" s="658" t="s">
        <v>122</v>
      </c>
      <c r="S13" s="659"/>
      <c r="T13" s="659"/>
      <c r="U13" s="659"/>
      <c r="V13" s="659"/>
      <c r="W13" s="659"/>
      <c r="X13" s="659"/>
      <c r="Y13" s="660"/>
      <c r="Z13" s="661" t="s">
        <v>122</v>
      </c>
      <c r="AA13" s="661"/>
      <c r="AB13" s="661"/>
      <c r="AC13" s="661"/>
      <c r="AD13" s="662" t="s">
        <v>122</v>
      </c>
      <c r="AE13" s="662"/>
      <c r="AF13" s="662"/>
      <c r="AG13" s="662"/>
      <c r="AH13" s="662"/>
      <c r="AI13" s="662"/>
      <c r="AJ13" s="662"/>
      <c r="AK13" s="662"/>
      <c r="AL13" s="663" t="s">
        <v>122</v>
      </c>
      <c r="AM13" s="664"/>
      <c r="AN13" s="664"/>
      <c r="AO13" s="665"/>
      <c r="AP13" s="655" t="s">
        <v>242</v>
      </c>
      <c r="AQ13" s="656"/>
      <c r="AR13" s="656"/>
      <c r="AS13" s="656"/>
      <c r="AT13" s="656"/>
      <c r="AU13" s="656"/>
      <c r="AV13" s="656"/>
      <c r="AW13" s="656"/>
      <c r="AX13" s="656"/>
      <c r="AY13" s="656"/>
      <c r="AZ13" s="656"/>
      <c r="BA13" s="656"/>
      <c r="BB13" s="656"/>
      <c r="BC13" s="656"/>
      <c r="BD13" s="656"/>
      <c r="BE13" s="656"/>
      <c r="BF13" s="657"/>
      <c r="BG13" s="658">
        <v>1092490</v>
      </c>
      <c r="BH13" s="659"/>
      <c r="BI13" s="659"/>
      <c r="BJ13" s="659"/>
      <c r="BK13" s="659"/>
      <c r="BL13" s="659"/>
      <c r="BM13" s="659"/>
      <c r="BN13" s="660"/>
      <c r="BO13" s="661">
        <v>56.9</v>
      </c>
      <c r="BP13" s="661"/>
      <c r="BQ13" s="661"/>
      <c r="BR13" s="661"/>
      <c r="BS13" s="662" t="s">
        <v>122</v>
      </c>
      <c r="BT13" s="662"/>
      <c r="BU13" s="662"/>
      <c r="BV13" s="662"/>
      <c r="BW13" s="662"/>
      <c r="BX13" s="662"/>
      <c r="BY13" s="662"/>
      <c r="BZ13" s="662"/>
      <c r="CA13" s="662"/>
      <c r="CB13" s="666"/>
      <c r="CD13" s="655" t="s">
        <v>243</v>
      </c>
      <c r="CE13" s="656"/>
      <c r="CF13" s="656"/>
      <c r="CG13" s="656"/>
      <c r="CH13" s="656"/>
      <c r="CI13" s="656"/>
      <c r="CJ13" s="656"/>
      <c r="CK13" s="656"/>
      <c r="CL13" s="656"/>
      <c r="CM13" s="656"/>
      <c r="CN13" s="656"/>
      <c r="CO13" s="656"/>
      <c r="CP13" s="656"/>
      <c r="CQ13" s="657"/>
      <c r="CR13" s="658">
        <v>1625283</v>
      </c>
      <c r="CS13" s="659"/>
      <c r="CT13" s="659"/>
      <c r="CU13" s="659"/>
      <c r="CV13" s="659"/>
      <c r="CW13" s="659"/>
      <c r="CX13" s="659"/>
      <c r="CY13" s="660"/>
      <c r="CZ13" s="661">
        <v>18.2</v>
      </c>
      <c r="DA13" s="661"/>
      <c r="DB13" s="661"/>
      <c r="DC13" s="661"/>
      <c r="DD13" s="667">
        <v>582972</v>
      </c>
      <c r="DE13" s="659"/>
      <c r="DF13" s="659"/>
      <c r="DG13" s="659"/>
      <c r="DH13" s="659"/>
      <c r="DI13" s="659"/>
      <c r="DJ13" s="659"/>
      <c r="DK13" s="659"/>
      <c r="DL13" s="659"/>
      <c r="DM13" s="659"/>
      <c r="DN13" s="659"/>
      <c r="DO13" s="659"/>
      <c r="DP13" s="660"/>
      <c r="DQ13" s="667">
        <v>1075352</v>
      </c>
      <c r="DR13" s="659"/>
      <c r="DS13" s="659"/>
      <c r="DT13" s="659"/>
      <c r="DU13" s="659"/>
      <c r="DV13" s="659"/>
      <c r="DW13" s="659"/>
      <c r="DX13" s="659"/>
      <c r="DY13" s="659"/>
      <c r="DZ13" s="659"/>
      <c r="EA13" s="659"/>
      <c r="EB13" s="659"/>
      <c r="EC13" s="668"/>
    </row>
    <row r="14" spans="2:143" ht="11.25" customHeight="1" x14ac:dyDescent="0.15">
      <c r="B14" s="655" t="s">
        <v>244</v>
      </c>
      <c r="C14" s="656"/>
      <c r="D14" s="656"/>
      <c r="E14" s="656"/>
      <c r="F14" s="656"/>
      <c r="G14" s="656"/>
      <c r="H14" s="656"/>
      <c r="I14" s="656"/>
      <c r="J14" s="656"/>
      <c r="K14" s="656"/>
      <c r="L14" s="656"/>
      <c r="M14" s="656"/>
      <c r="N14" s="656"/>
      <c r="O14" s="656"/>
      <c r="P14" s="656"/>
      <c r="Q14" s="657"/>
      <c r="R14" s="658" t="s">
        <v>122</v>
      </c>
      <c r="S14" s="659"/>
      <c r="T14" s="659"/>
      <c r="U14" s="659"/>
      <c r="V14" s="659"/>
      <c r="W14" s="659"/>
      <c r="X14" s="659"/>
      <c r="Y14" s="660"/>
      <c r="Z14" s="661" t="s">
        <v>122</v>
      </c>
      <c r="AA14" s="661"/>
      <c r="AB14" s="661"/>
      <c r="AC14" s="661"/>
      <c r="AD14" s="662" t="s">
        <v>122</v>
      </c>
      <c r="AE14" s="662"/>
      <c r="AF14" s="662"/>
      <c r="AG14" s="662"/>
      <c r="AH14" s="662"/>
      <c r="AI14" s="662"/>
      <c r="AJ14" s="662"/>
      <c r="AK14" s="662"/>
      <c r="AL14" s="663" t="s">
        <v>122</v>
      </c>
      <c r="AM14" s="664"/>
      <c r="AN14" s="664"/>
      <c r="AO14" s="665"/>
      <c r="AP14" s="655" t="s">
        <v>245</v>
      </c>
      <c r="AQ14" s="656"/>
      <c r="AR14" s="656"/>
      <c r="AS14" s="656"/>
      <c r="AT14" s="656"/>
      <c r="AU14" s="656"/>
      <c r="AV14" s="656"/>
      <c r="AW14" s="656"/>
      <c r="AX14" s="656"/>
      <c r="AY14" s="656"/>
      <c r="AZ14" s="656"/>
      <c r="BA14" s="656"/>
      <c r="BB14" s="656"/>
      <c r="BC14" s="656"/>
      <c r="BD14" s="656"/>
      <c r="BE14" s="656"/>
      <c r="BF14" s="657"/>
      <c r="BG14" s="658">
        <v>55964</v>
      </c>
      <c r="BH14" s="659"/>
      <c r="BI14" s="659"/>
      <c r="BJ14" s="659"/>
      <c r="BK14" s="659"/>
      <c r="BL14" s="659"/>
      <c r="BM14" s="659"/>
      <c r="BN14" s="660"/>
      <c r="BO14" s="661">
        <v>2.9</v>
      </c>
      <c r="BP14" s="661"/>
      <c r="BQ14" s="661"/>
      <c r="BR14" s="661"/>
      <c r="BS14" s="662" t="s">
        <v>122</v>
      </c>
      <c r="BT14" s="662"/>
      <c r="BU14" s="662"/>
      <c r="BV14" s="662"/>
      <c r="BW14" s="662"/>
      <c r="BX14" s="662"/>
      <c r="BY14" s="662"/>
      <c r="BZ14" s="662"/>
      <c r="CA14" s="662"/>
      <c r="CB14" s="666"/>
      <c r="CD14" s="655" t="s">
        <v>246</v>
      </c>
      <c r="CE14" s="656"/>
      <c r="CF14" s="656"/>
      <c r="CG14" s="656"/>
      <c r="CH14" s="656"/>
      <c r="CI14" s="656"/>
      <c r="CJ14" s="656"/>
      <c r="CK14" s="656"/>
      <c r="CL14" s="656"/>
      <c r="CM14" s="656"/>
      <c r="CN14" s="656"/>
      <c r="CO14" s="656"/>
      <c r="CP14" s="656"/>
      <c r="CQ14" s="657"/>
      <c r="CR14" s="658">
        <v>410725</v>
      </c>
      <c r="CS14" s="659"/>
      <c r="CT14" s="659"/>
      <c r="CU14" s="659"/>
      <c r="CV14" s="659"/>
      <c r="CW14" s="659"/>
      <c r="CX14" s="659"/>
      <c r="CY14" s="660"/>
      <c r="CZ14" s="661">
        <v>4.5999999999999996</v>
      </c>
      <c r="DA14" s="661"/>
      <c r="DB14" s="661"/>
      <c r="DC14" s="661"/>
      <c r="DD14" s="667">
        <v>23703</v>
      </c>
      <c r="DE14" s="659"/>
      <c r="DF14" s="659"/>
      <c r="DG14" s="659"/>
      <c r="DH14" s="659"/>
      <c r="DI14" s="659"/>
      <c r="DJ14" s="659"/>
      <c r="DK14" s="659"/>
      <c r="DL14" s="659"/>
      <c r="DM14" s="659"/>
      <c r="DN14" s="659"/>
      <c r="DO14" s="659"/>
      <c r="DP14" s="660"/>
      <c r="DQ14" s="667">
        <v>399420</v>
      </c>
      <c r="DR14" s="659"/>
      <c r="DS14" s="659"/>
      <c r="DT14" s="659"/>
      <c r="DU14" s="659"/>
      <c r="DV14" s="659"/>
      <c r="DW14" s="659"/>
      <c r="DX14" s="659"/>
      <c r="DY14" s="659"/>
      <c r="DZ14" s="659"/>
      <c r="EA14" s="659"/>
      <c r="EB14" s="659"/>
      <c r="EC14" s="668"/>
    </row>
    <row r="15" spans="2:143" ht="11.25" customHeight="1" x14ac:dyDescent="0.15">
      <c r="B15" s="655" t="s">
        <v>247</v>
      </c>
      <c r="C15" s="656"/>
      <c r="D15" s="656"/>
      <c r="E15" s="656"/>
      <c r="F15" s="656"/>
      <c r="G15" s="656"/>
      <c r="H15" s="656"/>
      <c r="I15" s="656"/>
      <c r="J15" s="656"/>
      <c r="K15" s="656"/>
      <c r="L15" s="656"/>
      <c r="M15" s="656"/>
      <c r="N15" s="656"/>
      <c r="O15" s="656"/>
      <c r="P15" s="656"/>
      <c r="Q15" s="657"/>
      <c r="R15" s="658">
        <v>6957</v>
      </c>
      <c r="S15" s="659"/>
      <c r="T15" s="659"/>
      <c r="U15" s="659"/>
      <c r="V15" s="659"/>
      <c r="W15" s="659"/>
      <c r="X15" s="659"/>
      <c r="Y15" s="660"/>
      <c r="Z15" s="661">
        <v>0.1</v>
      </c>
      <c r="AA15" s="661"/>
      <c r="AB15" s="661"/>
      <c r="AC15" s="661"/>
      <c r="AD15" s="662">
        <v>6957</v>
      </c>
      <c r="AE15" s="662"/>
      <c r="AF15" s="662"/>
      <c r="AG15" s="662"/>
      <c r="AH15" s="662"/>
      <c r="AI15" s="662"/>
      <c r="AJ15" s="662"/>
      <c r="AK15" s="662"/>
      <c r="AL15" s="663">
        <v>0.1</v>
      </c>
      <c r="AM15" s="664"/>
      <c r="AN15" s="664"/>
      <c r="AO15" s="665"/>
      <c r="AP15" s="655" t="s">
        <v>248</v>
      </c>
      <c r="AQ15" s="656"/>
      <c r="AR15" s="656"/>
      <c r="AS15" s="656"/>
      <c r="AT15" s="656"/>
      <c r="AU15" s="656"/>
      <c r="AV15" s="656"/>
      <c r="AW15" s="656"/>
      <c r="AX15" s="656"/>
      <c r="AY15" s="656"/>
      <c r="AZ15" s="656"/>
      <c r="BA15" s="656"/>
      <c r="BB15" s="656"/>
      <c r="BC15" s="656"/>
      <c r="BD15" s="656"/>
      <c r="BE15" s="656"/>
      <c r="BF15" s="657"/>
      <c r="BG15" s="658">
        <v>117526</v>
      </c>
      <c r="BH15" s="659"/>
      <c r="BI15" s="659"/>
      <c r="BJ15" s="659"/>
      <c r="BK15" s="659"/>
      <c r="BL15" s="659"/>
      <c r="BM15" s="659"/>
      <c r="BN15" s="660"/>
      <c r="BO15" s="661">
        <v>6.1</v>
      </c>
      <c r="BP15" s="661"/>
      <c r="BQ15" s="661"/>
      <c r="BR15" s="661"/>
      <c r="BS15" s="662" t="s">
        <v>122</v>
      </c>
      <c r="BT15" s="662"/>
      <c r="BU15" s="662"/>
      <c r="BV15" s="662"/>
      <c r="BW15" s="662"/>
      <c r="BX15" s="662"/>
      <c r="BY15" s="662"/>
      <c r="BZ15" s="662"/>
      <c r="CA15" s="662"/>
      <c r="CB15" s="666"/>
      <c r="CD15" s="655" t="s">
        <v>249</v>
      </c>
      <c r="CE15" s="656"/>
      <c r="CF15" s="656"/>
      <c r="CG15" s="656"/>
      <c r="CH15" s="656"/>
      <c r="CI15" s="656"/>
      <c r="CJ15" s="656"/>
      <c r="CK15" s="656"/>
      <c r="CL15" s="656"/>
      <c r="CM15" s="656"/>
      <c r="CN15" s="656"/>
      <c r="CO15" s="656"/>
      <c r="CP15" s="656"/>
      <c r="CQ15" s="657"/>
      <c r="CR15" s="658">
        <v>935241</v>
      </c>
      <c r="CS15" s="659"/>
      <c r="CT15" s="659"/>
      <c r="CU15" s="659"/>
      <c r="CV15" s="659"/>
      <c r="CW15" s="659"/>
      <c r="CX15" s="659"/>
      <c r="CY15" s="660"/>
      <c r="CZ15" s="661">
        <v>10.5</v>
      </c>
      <c r="DA15" s="661"/>
      <c r="DB15" s="661"/>
      <c r="DC15" s="661"/>
      <c r="DD15" s="667">
        <v>76726</v>
      </c>
      <c r="DE15" s="659"/>
      <c r="DF15" s="659"/>
      <c r="DG15" s="659"/>
      <c r="DH15" s="659"/>
      <c r="DI15" s="659"/>
      <c r="DJ15" s="659"/>
      <c r="DK15" s="659"/>
      <c r="DL15" s="659"/>
      <c r="DM15" s="659"/>
      <c r="DN15" s="659"/>
      <c r="DO15" s="659"/>
      <c r="DP15" s="660"/>
      <c r="DQ15" s="667">
        <v>801131</v>
      </c>
      <c r="DR15" s="659"/>
      <c r="DS15" s="659"/>
      <c r="DT15" s="659"/>
      <c r="DU15" s="659"/>
      <c r="DV15" s="659"/>
      <c r="DW15" s="659"/>
      <c r="DX15" s="659"/>
      <c r="DY15" s="659"/>
      <c r="DZ15" s="659"/>
      <c r="EA15" s="659"/>
      <c r="EB15" s="659"/>
      <c r="EC15" s="668"/>
    </row>
    <row r="16" spans="2:143" ht="11.25" customHeight="1" x14ac:dyDescent="0.15">
      <c r="B16" s="655" t="s">
        <v>250</v>
      </c>
      <c r="C16" s="656"/>
      <c r="D16" s="656"/>
      <c r="E16" s="656"/>
      <c r="F16" s="656"/>
      <c r="G16" s="656"/>
      <c r="H16" s="656"/>
      <c r="I16" s="656"/>
      <c r="J16" s="656"/>
      <c r="K16" s="656"/>
      <c r="L16" s="656"/>
      <c r="M16" s="656"/>
      <c r="N16" s="656"/>
      <c r="O16" s="656"/>
      <c r="P16" s="656"/>
      <c r="Q16" s="657"/>
      <c r="R16" s="658">
        <v>30070</v>
      </c>
      <c r="S16" s="659"/>
      <c r="T16" s="659"/>
      <c r="U16" s="659"/>
      <c r="V16" s="659"/>
      <c r="W16" s="659"/>
      <c r="X16" s="659"/>
      <c r="Y16" s="660"/>
      <c r="Z16" s="661">
        <v>0.3</v>
      </c>
      <c r="AA16" s="661"/>
      <c r="AB16" s="661"/>
      <c r="AC16" s="661"/>
      <c r="AD16" s="662">
        <v>30070</v>
      </c>
      <c r="AE16" s="662"/>
      <c r="AF16" s="662"/>
      <c r="AG16" s="662"/>
      <c r="AH16" s="662"/>
      <c r="AI16" s="662"/>
      <c r="AJ16" s="662"/>
      <c r="AK16" s="662"/>
      <c r="AL16" s="663">
        <v>0.5</v>
      </c>
      <c r="AM16" s="664"/>
      <c r="AN16" s="664"/>
      <c r="AO16" s="665"/>
      <c r="AP16" s="655" t="s">
        <v>251</v>
      </c>
      <c r="AQ16" s="656"/>
      <c r="AR16" s="656"/>
      <c r="AS16" s="656"/>
      <c r="AT16" s="656"/>
      <c r="AU16" s="656"/>
      <c r="AV16" s="656"/>
      <c r="AW16" s="656"/>
      <c r="AX16" s="656"/>
      <c r="AY16" s="656"/>
      <c r="AZ16" s="656"/>
      <c r="BA16" s="656"/>
      <c r="BB16" s="656"/>
      <c r="BC16" s="656"/>
      <c r="BD16" s="656"/>
      <c r="BE16" s="656"/>
      <c r="BF16" s="657"/>
      <c r="BG16" s="658" t="s">
        <v>122</v>
      </c>
      <c r="BH16" s="659"/>
      <c r="BI16" s="659"/>
      <c r="BJ16" s="659"/>
      <c r="BK16" s="659"/>
      <c r="BL16" s="659"/>
      <c r="BM16" s="659"/>
      <c r="BN16" s="660"/>
      <c r="BO16" s="661" t="s">
        <v>122</v>
      </c>
      <c r="BP16" s="661"/>
      <c r="BQ16" s="661"/>
      <c r="BR16" s="661"/>
      <c r="BS16" s="662" t="s">
        <v>122</v>
      </c>
      <c r="BT16" s="662"/>
      <c r="BU16" s="662"/>
      <c r="BV16" s="662"/>
      <c r="BW16" s="662"/>
      <c r="BX16" s="662"/>
      <c r="BY16" s="662"/>
      <c r="BZ16" s="662"/>
      <c r="CA16" s="662"/>
      <c r="CB16" s="666"/>
      <c r="CD16" s="655" t="s">
        <v>252</v>
      </c>
      <c r="CE16" s="656"/>
      <c r="CF16" s="656"/>
      <c r="CG16" s="656"/>
      <c r="CH16" s="656"/>
      <c r="CI16" s="656"/>
      <c r="CJ16" s="656"/>
      <c r="CK16" s="656"/>
      <c r="CL16" s="656"/>
      <c r="CM16" s="656"/>
      <c r="CN16" s="656"/>
      <c r="CO16" s="656"/>
      <c r="CP16" s="656"/>
      <c r="CQ16" s="657"/>
      <c r="CR16" s="658">
        <v>1287</v>
      </c>
      <c r="CS16" s="659"/>
      <c r="CT16" s="659"/>
      <c r="CU16" s="659"/>
      <c r="CV16" s="659"/>
      <c r="CW16" s="659"/>
      <c r="CX16" s="659"/>
      <c r="CY16" s="660"/>
      <c r="CZ16" s="661">
        <v>0</v>
      </c>
      <c r="DA16" s="661"/>
      <c r="DB16" s="661"/>
      <c r="DC16" s="661"/>
      <c r="DD16" s="667" t="s">
        <v>122</v>
      </c>
      <c r="DE16" s="659"/>
      <c r="DF16" s="659"/>
      <c r="DG16" s="659"/>
      <c r="DH16" s="659"/>
      <c r="DI16" s="659"/>
      <c r="DJ16" s="659"/>
      <c r="DK16" s="659"/>
      <c r="DL16" s="659"/>
      <c r="DM16" s="659"/>
      <c r="DN16" s="659"/>
      <c r="DO16" s="659"/>
      <c r="DP16" s="660"/>
      <c r="DQ16" s="667">
        <v>1287</v>
      </c>
      <c r="DR16" s="659"/>
      <c r="DS16" s="659"/>
      <c r="DT16" s="659"/>
      <c r="DU16" s="659"/>
      <c r="DV16" s="659"/>
      <c r="DW16" s="659"/>
      <c r="DX16" s="659"/>
      <c r="DY16" s="659"/>
      <c r="DZ16" s="659"/>
      <c r="EA16" s="659"/>
      <c r="EB16" s="659"/>
      <c r="EC16" s="668"/>
    </row>
    <row r="17" spans="2:133" ht="11.25" customHeight="1" x14ac:dyDescent="0.15">
      <c r="B17" s="655" t="s">
        <v>253</v>
      </c>
      <c r="C17" s="656"/>
      <c r="D17" s="656"/>
      <c r="E17" s="656"/>
      <c r="F17" s="656"/>
      <c r="G17" s="656"/>
      <c r="H17" s="656"/>
      <c r="I17" s="656"/>
      <c r="J17" s="656"/>
      <c r="K17" s="656"/>
      <c r="L17" s="656"/>
      <c r="M17" s="656"/>
      <c r="N17" s="656"/>
      <c r="O17" s="656"/>
      <c r="P17" s="656"/>
      <c r="Q17" s="657"/>
      <c r="R17" s="658">
        <v>60425</v>
      </c>
      <c r="S17" s="659"/>
      <c r="T17" s="659"/>
      <c r="U17" s="659"/>
      <c r="V17" s="659"/>
      <c r="W17" s="659"/>
      <c r="X17" s="659"/>
      <c r="Y17" s="660"/>
      <c r="Z17" s="661">
        <v>0.6</v>
      </c>
      <c r="AA17" s="661"/>
      <c r="AB17" s="661"/>
      <c r="AC17" s="661"/>
      <c r="AD17" s="662">
        <v>60425</v>
      </c>
      <c r="AE17" s="662"/>
      <c r="AF17" s="662"/>
      <c r="AG17" s="662"/>
      <c r="AH17" s="662"/>
      <c r="AI17" s="662"/>
      <c r="AJ17" s="662"/>
      <c r="AK17" s="662"/>
      <c r="AL17" s="663">
        <v>1</v>
      </c>
      <c r="AM17" s="664"/>
      <c r="AN17" s="664"/>
      <c r="AO17" s="665"/>
      <c r="AP17" s="655" t="s">
        <v>254</v>
      </c>
      <c r="AQ17" s="656"/>
      <c r="AR17" s="656"/>
      <c r="AS17" s="656"/>
      <c r="AT17" s="656"/>
      <c r="AU17" s="656"/>
      <c r="AV17" s="656"/>
      <c r="AW17" s="656"/>
      <c r="AX17" s="656"/>
      <c r="AY17" s="656"/>
      <c r="AZ17" s="656"/>
      <c r="BA17" s="656"/>
      <c r="BB17" s="656"/>
      <c r="BC17" s="656"/>
      <c r="BD17" s="656"/>
      <c r="BE17" s="656"/>
      <c r="BF17" s="657"/>
      <c r="BG17" s="658" t="s">
        <v>122</v>
      </c>
      <c r="BH17" s="659"/>
      <c r="BI17" s="659"/>
      <c r="BJ17" s="659"/>
      <c r="BK17" s="659"/>
      <c r="BL17" s="659"/>
      <c r="BM17" s="659"/>
      <c r="BN17" s="660"/>
      <c r="BO17" s="661" t="s">
        <v>122</v>
      </c>
      <c r="BP17" s="661"/>
      <c r="BQ17" s="661"/>
      <c r="BR17" s="661"/>
      <c r="BS17" s="662" t="s">
        <v>122</v>
      </c>
      <c r="BT17" s="662"/>
      <c r="BU17" s="662"/>
      <c r="BV17" s="662"/>
      <c r="BW17" s="662"/>
      <c r="BX17" s="662"/>
      <c r="BY17" s="662"/>
      <c r="BZ17" s="662"/>
      <c r="CA17" s="662"/>
      <c r="CB17" s="666"/>
      <c r="CD17" s="655" t="s">
        <v>255</v>
      </c>
      <c r="CE17" s="656"/>
      <c r="CF17" s="656"/>
      <c r="CG17" s="656"/>
      <c r="CH17" s="656"/>
      <c r="CI17" s="656"/>
      <c r="CJ17" s="656"/>
      <c r="CK17" s="656"/>
      <c r="CL17" s="656"/>
      <c r="CM17" s="656"/>
      <c r="CN17" s="656"/>
      <c r="CO17" s="656"/>
      <c r="CP17" s="656"/>
      <c r="CQ17" s="657"/>
      <c r="CR17" s="658">
        <v>1058099</v>
      </c>
      <c r="CS17" s="659"/>
      <c r="CT17" s="659"/>
      <c r="CU17" s="659"/>
      <c r="CV17" s="659"/>
      <c r="CW17" s="659"/>
      <c r="CX17" s="659"/>
      <c r="CY17" s="660"/>
      <c r="CZ17" s="661">
        <v>11.9</v>
      </c>
      <c r="DA17" s="661"/>
      <c r="DB17" s="661"/>
      <c r="DC17" s="661"/>
      <c r="DD17" s="667" t="s">
        <v>122</v>
      </c>
      <c r="DE17" s="659"/>
      <c r="DF17" s="659"/>
      <c r="DG17" s="659"/>
      <c r="DH17" s="659"/>
      <c r="DI17" s="659"/>
      <c r="DJ17" s="659"/>
      <c r="DK17" s="659"/>
      <c r="DL17" s="659"/>
      <c r="DM17" s="659"/>
      <c r="DN17" s="659"/>
      <c r="DO17" s="659"/>
      <c r="DP17" s="660"/>
      <c r="DQ17" s="667">
        <v>1024566</v>
      </c>
      <c r="DR17" s="659"/>
      <c r="DS17" s="659"/>
      <c r="DT17" s="659"/>
      <c r="DU17" s="659"/>
      <c r="DV17" s="659"/>
      <c r="DW17" s="659"/>
      <c r="DX17" s="659"/>
      <c r="DY17" s="659"/>
      <c r="DZ17" s="659"/>
      <c r="EA17" s="659"/>
      <c r="EB17" s="659"/>
      <c r="EC17" s="668"/>
    </row>
    <row r="18" spans="2:133" ht="11.25" customHeight="1" x14ac:dyDescent="0.15">
      <c r="B18" s="655" t="s">
        <v>256</v>
      </c>
      <c r="C18" s="656"/>
      <c r="D18" s="656"/>
      <c r="E18" s="656"/>
      <c r="F18" s="656"/>
      <c r="G18" s="656"/>
      <c r="H18" s="656"/>
      <c r="I18" s="656"/>
      <c r="J18" s="656"/>
      <c r="K18" s="656"/>
      <c r="L18" s="656"/>
      <c r="M18" s="656"/>
      <c r="N18" s="656"/>
      <c r="O18" s="656"/>
      <c r="P18" s="656"/>
      <c r="Q18" s="657"/>
      <c r="R18" s="658">
        <v>7245</v>
      </c>
      <c r="S18" s="659"/>
      <c r="T18" s="659"/>
      <c r="U18" s="659"/>
      <c r="V18" s="659"/>
      <c r="W18" s="659"/>
      <c r="X18" s="659"/>
      <c r="Y18" s="660"/>
      <c r="Z18" s="661">
        <v>0.1</v>
      </c>
      <c r="AA18" s="661"/>
      <c r="AB18" s="661"/>
      <c r="AC18" s="661"/>
      <c r="AD18" s="662">
        <v>7245</v>
      </c>
      <c r="AE18" s="662"/>
      <c r="AF18" s="662"/>
      <c r="AG18" s="662"/>
      <c r="AH18" s="662"/>
      <c r="AI18" s="662"/>
      <c r="AJ18" s="662"/>
      <c r="AK18" s="662"/>
      <c r="AL18" s="663">
        <v>0.1</v>
      </c>
      <c r="AM18" s="664"/>
      <c r="AN18" s="664"/>
      <c r="AO18" s="665"/>
      <c r="AP18" s="655" t="s">
        <v>257</v>
      </c>
      <c r="AQ18" s="656"/>
      <c r="AR18" s="656"/>
      <c r="AS18" s="656"/>
      <c r="AT18" s="656"/>
      <c r="AU18" s="656"/>
      <c r="AV18" s="656"/>
      <c r="AW18" s="656"/>
      <c r="AX18" s="656"/>
      <c r="AY18" s="656"/>
      <c r="AZ18" s="656"/>
      <c r="BA18" s="656"/>
      <c r="BB18" s="656"/>
      <c r="BC18" s="656"/>
      <c r="BD18" s="656"/>
      <c r="BE18" s="656"/>
      <c r="BF18" s="657"/>
      <c r="BG18" s="658" t="s">
        <v>122</v>
      </c>
      <c r="BH18" s="659"/>
      <c r="BI18" s="659"/>
      <c r="BJ18" s="659"/>
      <c r="BK18" s="659"/>
      <c r="BL18" s="659"/>
      <c r="BM18" s="659"/>
      <c r="BN18" s="660"/>
      <c r="BO18" s="661" t="s">
        <v>122</v>
      </c>
      <c r="BP18" s="661"/>
      <c r="BQ18" s="661"/>
      <c r="BR18" s="661"/>
      <c r="BS18" s="662" t="s">
        <v>122</v>
      </c>
      <c r="BT18" s="662"/>
      <c r="BU18" s="662"/>
      <c r="BV18" s="662"/>
      <c r="BW18" s="662"/>
      <c r="BX18" s="662"/>
      <c r="BY18" s="662"/>
      <c r="BZ18" s="662"/>
      <c r="CA18" s="662"/>
      <c r="CB18" s="666"/>
      <c r="CD18" s="655" t="s">
        <v>258</v>
      </c>
      <c r="CE18" s="656"/>
      <c r="CF18" s="656"/>
      <c r="CG18" s="656"/>
      <c r="CH18" s="656"/>
      <c r="CI18" s="656"/>
      <c r="CJ18" s="656"/>
      <c r="CK18" s="656"/>
      <c r="CL18" s="656"/>
      <c r="CM18" s="656"/>
      <c r="CN18" s="656"/>
      <c r="CO18" s="656"/>
      <c r="CP18" s="656"/>
      <c r="CQ18" s="657"/>
      <c r="CR18" s="658" t="s">
        <v>122</v>
      </c>
      <c r="CS18" s="659"/>
      <c r="CT18" s="659"/>
      <c r="CU18" s="659"/>
      <c r="CV18" s="659"/>
      <c r="CW18" s="659"/>
      <c r="CX18" s="659"/>
      <c r="CY18" s="660"/>
      <c r="CZ18" s="661" t="s">
        <v>122</v>
      </c>
      <c r="DA18" s="661"/>
      <c r="DB18" s="661"/>
      <c r="DC18" s="661"/>
      <c r="DD18" s="667" t="s">
        <v>122</v>
      </c>
      <c r="DE18" s="659"/>
      <c r="DF18" s="659"/>
      <c r="DG18" s="659"/>
      <c r="DH18" s="659"/>
      <c r="DI18" s="659"/>
      <c r="DJ18" s="659"/>
      <c r="DK18" s="659"/>
      <c r="DL18" s="659"/>
      <c r="DM18" s="659"/>
      <c r="DN18" s="659"/>
      <c r="DO18" s="659"/>
      <c r="DP18" s="660"/>
      <c r="DQ18" s="667" t="s">
        <v>122</v>
      </c>
      <c r="DR18" s="659"/>
      <c r="DS18" s="659"/>
      <c r="DT18" s="659"/>
      <c r="DU18" s="659"/>
      <c r="DV18" s="659"/>
      <c r="DW18" s="659"/>
      <c r="DX18" s="659"/>
      <c r="DY18" s="659"/>
      <c r="DZ18" s="659"/>
      <c r="EA18" s="659"/>
      <c r="EB18" s="659"/>
      <c r="EC18" s="668"/>
    </row>
    <row r="19" spans="2:133" ht="11.25" customHeight="1" x14ac:dyDescent="0.15">
      <c r="B19" s="655" t="s">
        <v>259</v>
      </c>
      <c r="C19" s="656"/>
      <c r="D19" s="656"/>
      <c r="E19" s="656"/>
      <c r="F19" s="656"/>
      <c r="G19" s="656"/>
      <c r="H19" s="656"/>
      <c r="I19" s="656"/>
      <c r="J19" s="656"/>
      <c r="K19" s="656"/>
      <c r="L19" s="656"/>
      <c r="M19" s="656"/>
      <c r="N19" s="656"/>
      <c r="O19" s="656"/>
      <c r="P19" s="656"/>
      <c r="Q19" s="657"/>
      <c r="R19" s="658">
        <v>52694</v>
      </c>
      <c r="S19" s="659"/>
      <c r="T19" s="659"/>
      <c r="U19" s="659"/>
      <c r="V19" s="659"/>
      <c r="W19" s="659"/>
      <c r="X19" s="659"/>
      <c r="Y19" s="660"/>
      <c r="Z19" s="661">
        <v>0.6</v>
      </c>
      <c r="AA19" s="661"/>
      <c r="AB19" s="661"/>
      <c r="AC19" s="661"/>
      <c r="AD19" s="662">
        <v>52694</v>
      </c>
      <c r="AE19" s="662"/>
      <c r="AF19" s="662"/>
      <c r="AG19" s="662"/>
      <c r="AH19" s="662"/>
      <c r="AI19" s="662"/>
      <c r="AJ19" s="662"/>
      <c r="AK19" s="662"/>
      <c r="AL19" s="663">
        <v>0.9</v>
      </c>
      <c r="AM19" s="664"/>
      <c r="AN19" s="664"/>
      <c r="AO19" s="665"/>
      <c r="AP19" s="655" t="s">
        <v>260</v>
      </c>
      <c r="AQ19" s="656"/>
      <c r="AR19" s="656"/>
      <c r="AS19" s="656"/>
      <c r="AT19" s="656"/>
      <c r="AU19" s="656"/>
      <c r="AV19" s="656"/>
      <c r="AW19" s="656"/>
      <c r="AX19" s="656"/>
      <c r="AY19" s="656"/>
      <c r="AZ19" s="656"/>
      <c r="BA19" s="656"/>
      <c r="BB19" s="656"/>
      <c r="BC19" s="656"/>
      <c r="BD19" s="656"/>
      <c r="BE19" s="656"/>
      <c r="BF19" s="657"/>
      <c r="BG19" s="658">
        <v>31517</v>
      </c>
      <c r="BH19" s="659"/>
      <c r="BI19" s="659"/>
      <c r="BJ19" s="659"/>
      <c r="BK19" s="659"/>
      <c r="BL19" s="659"/>
      <c r="BM19" s="659"/>
      <c r="BN19" s="660"/>
      <c r="BO19" s="661">
        <v>1.6</v>
      </c>
      <c r="BP19" s="661"/>
      <c r="BQ19" s="661"/>
      <c r="BR19" s="661"/>
      <c r="BS19" s="662" t="s">
        <v>122</v>
      </c>
      <c r="BT19" s="662"/>
      <c r="BU19" s="662"/>
      <c r="BV19" s="662"/>
      <c r="BW19" s="662"/>
      <c r="BX19" s="662"/>
      <c r="BY19" s="662"/>
      <c r="BZ19" s="662"/>
      <c r="CA19" s="662"/>
      <c r="CB19" s="666"/>
      <c r="CD19" s="655" t="s">
        <v>261</v>
      </c>
      <c r="CE19" s="656"/>
      <c r="CF19" s="656"/>
      <c r="CG19" s="656"/>
      <c r="CH19" s="656"/>
      <c r="CI19" s="656"/>
      <c r="CJ19" s="656"/>
      <c r="CK19" s="656"/>
      <c r="CL19" s="656"/>
      <c r="CM19" s="656"/>
      <c r="CN19" s="656"/>
      <c r="CO19" s="656"/>
      <c r="CP19" s="656"/>
      <c r="CQ19" s="657"/>
      <c r="CR19" s="658" t="s">
        <v>122</v>
      </c>
      <c r="CS19" s="659"/>
      <c r="CT19" s="659"/>
      <c r="CU19" s="659"/>
      <c r="CV19" s="659"/>
      <c r="CW19" s="659"/>
      <c r="CX19" s="659"/>
      <c r="CY19" s="660"/>
      <c r="CZ19" s="661" t="s">
        <v>122</v>
      </c>
      <c r="DA19" s="661"/>
      <c r="DB19" s="661"/>
      <c r="DC19" s="661"/>
      <c r="DD19" s="667" t="s">
        <v>122</v>
      </c>
      <c r="DE19" s="659"/>
      <c r="DF19" s="659"/>
      <c r="DG19" s="659"/>
      <c r="DH19" s="659"/>
      <c r="DI19" s="659"/>
      <c r="DJ19" s="659"/>
      <c r="DK19" s="659"/>
      <c r="DL19" s="659"/>
      <c r="DM19" s="659"/>
      <c r="DN19" s="659"/>
      <c r="DO19" s="659"/>
      <c r="DP19" s="660"/>
      <c r="DQ19" s="667" t="s">
        <v>122</v>
      </c>
      <c r="DR19" s="659"/>
      <c r="DS19" s="659"/>
      <c r="DT19" s="659"/>
      <c r="DU19" s="659"/>
      <c r="DV19" s="659"/>
      <c r="DW19" s="659"/>
      <c r="DX19" s="659"/>
      <c r="DY19" s="659"/>
      <c r="DZ19" s="659"/>
      <c r="EA19" s="659"/>
      <c r="EB19" s="659"/>
      <c r="EC19" s="668"/>
    </row>
    <row r="20" spans="2:133" ht="11.25" customHeight="1" x14ac:dyDescent="0.15">
      <c r="B20" s="671" t="s">
        <v>262</v>
      </c>
      <c r="C20" s="672"/>
      <c r="D20" s="672"/>
      <c r="E20" s="672"/>
      <c r="F20" s="672"/>
      <c r="G20" s="672"/>
      <c r="H20" s="672"/>
      <c r="I20" s="672"/>
      <c r="J20" s="672"/>
      <c r="K20" s="672"/>
      <c r="L20" s="672"/>
      <c r="M20" s="672"/>
      <c r="N20" s="672"/>
      <c r="O20" s="672"/>
      <c r="P20" s="672"/>
      <c r="Q20" s="673"/>
      <c r="R20" s="658">
        <v>486</v>
      </c>
      <c r="S20" s="659"/>
      <c r="T20" s="659"/>
      <c r="U20" s="659"/>
      <c r="V20" s="659"/>
      <c r="W20" s="659"/>
      <c r="X20" s="659"/>
      <c r="Y20" s="660"/>
      <c r="Z20" s="661">
        <v>0</v>
      </c>
      <c r="AA20" s="661"/>
      <c r="AB20" s="661"/>
      <c r="AC20" s="661"/>
      <c r="AD20" s="662">
        <v>486</v>
      </c>
      <c r="AE20" s="662"/>
      <c r="AF20" s="662"/>
      <c r="AG20" s="662"/>
      <c r="AH20" s="662"/>
      <c r="AI20" s="662"/>
      <c r="AJ20" s="662"/>
      <c r="AK20" s="662"/>
      <c r="AL20" s="663">
        <v>0</v>
      </c>
      <c r="AM20" s="664"/>
      <c r="AN20" s="664"/>
      <c r="AO20" s="665"/>
      <c r="AP20" s="655" t="s">
        <v>263</v>
      </c>
      <c r="AQ20" s="656"/>
      <c r="AR20" s="656"/>
      <c r="AS20" s="656"/>
      <c r="AT20" s="656"/>
      <c r="AU20" s="656"/>
      <c r="AV20" s="656"/>
      <c r="AW20" s="656"/>
      <c r="AX20" s="656"/>
      <c r="AY20" s="656"/>
      <c r="AZ20" s="656"/>
      <c r="BA20" s="656"/>
      <c r="BB20" s="656"/>
      <c r="BC20" s="656"/>
      <c r="BD20" s="656"/>
      <c r="BE20" s="656"/>
      <c r="BF20" s="657"/>
      <c r="BG20" s="658">
        <v>31517</v>
      </c>
      <c r="BH20" s="659"/>
      <c r="BI20" s="659"/>
      <c r="BJ20" s="659"/>
      <c r="BK20" s="659"/>
      <c r="BL20" s="659"/>
      <c r="BM20" s="659"/>
      <c r="BN20" s="660"/>
      <c r="BO20" s="661">
        <v>1.6</v>
      </c>
      <c r="BP20" s="661"/>
      <c r="BQ20" s="661"/>
      <c r="BR20" s="661"/>
      <c r="BS20" s="662" t="s">
        <v>122</v>
      </c>
      <c r="BT20" s="662"/>
      <c r="BU20" s="662"/>
      <c r="BV20" s="662"/>
      <c r="BW20" s="662"/>
      <c r="BX20" s="662"/>
      <c r="BY20" s="662"/>
      <c r="BZ20" s="662"/>
      <c r="CA20" s="662"/>
      <c r="CB20" s="666"/>
      <c r="CD20" s="655" t="s">
        <v>264</v>
      </c>
      <c r="CE20" s="656"/>
      <c r="CF20" s="656"/>
      <c r="CG20" s="656"/>
      <c r="CH20" s="656"/>
      <c r="CI20" s="656"/>
      <c r="CJ20" s="656"/>
      <c r="CK20" s="656"/>
      <c r="CL20" s="656"/>
      <c r="CM20" s="656"/>
      <c r="CN20" s="656"/>
      <c r="CO20" s="656"/>
      <c r="CP20" s="656"/>
      <c r="CQ20" s="657"/>
      <c r="CR20" s="658">
        <v>8918641</v>
      </c>
      <c r="CS20" s="659"/>
      <c r="CT20" s="659"/>
      <c r="CU20" s="659"/>
      <c r="CV20" s="659"/>
      <c r="CW20" s="659"/>
      <c r="CX20" s="659"/>
      <c r="CY20" s="660"/>
      <c r="CZ20" s="661">
        <v>100</v>
      </c>
      <c r="DA20" s="661"/>
      <c r="DB20" s="661"/>
      <c r="DC20" s="661"/>
      <c r="DD20" s="667">
        <v>869644</v>
      </c>
      <c r="DE20" s="659"/>
      <c r="DF20" s="659"/>
      <c r="DG20" s="659"/>
      <c r="DH20" s="659"/>
      <c r="DI20" s="659"/>
      <c r="DJ20" s="659"/>
      <c r="DK20" s="659"/>
      <c r="DL20" s="659"/>
      <c r="DM20" s="659"/>
      <c r="DN20" s="659"/>
      <c r="DO20" s="659"/>
      <c r="DP20" s="660"/>
      <c r="DQ20" s="667">
        <v>6919221</v>
      </c>
      <c r="DR20" s="659"/>
      <c r="DS20" s="659"/>
      <c r="DT20" s="659"/>
      <c r="DU20" s="659"/>
      <c r="DV20" s="659"/>
      <c r="DW20" s="659"/>
      <c r="DX20" s="659"/>
      <c r="DY20" s="659"/>
      <c r="DZ20" s="659"/>
      <c r="EA20" s="659"/>
      <c r="EB20" s="659"/>
      <c r="EC20" s="668"/>
    </row>
    <row r="21" spans="2:133" ht="11.25" customHeight="1" x14ac:dyDescent="0.15">
      <c r="B21" s="655" t="s">
        <v>265</v>
      </c>
      <c r="C21" s="656"/>
      <c r="D21" s="656"/>
      <c r="E21" s="656"/>
      <c r="F21" s="656"/>
      <c r="G21" s="656"/>
      <c r="H21" s="656"/>
      <c r="I21" s="656"/>
      <c r="J21" s="656"/>
      <c r="K21" s="656"/>
      <c r="L21" s="656"/>
      <c r="M21" s="656"/>
      <c r="N21" s="656"/>
      <c r="O21" s="656"/>
      <c r="P21" s="656"/>
      <c r="Q21" s="657"/>
      <c r="R21" s="658">
        <v>4079893</v>
      </c>
      <c r="S21" s="659"/>
      <c r="T21" s="659"/>
      <c r="U21" s="659"/>
      <c r="V21" s="659"/>
      <c r="W21" s="659"/>
      <c r="X21" s="659"/>
      <c r="Y21" s="660"/>
      <c r="Z21" s="661">
        <v>43</v>
      </c>
      <c r="AA21" s="661"/>
      <c r="AB21" s="661"/>
      <c r="AC21" s="661"/>
      <c r="AD21" s="662">
        <v>3284961</v>
      </c>
      <c r="AE21" s="662"/>
      <c r="AF21" s="662"/>
      <c r="AG21" s="662"/>
      <c r="AH21" s="662"/>
      <c r="AI21" s="662"/>
      <c r="AJ21" s="662"/>
      <c r="AK21" s="662"/>
      <c r="AL21" s="663">
        <v>56.4</v>
      </c>
      <c r="AM21" s="664"/>
      <c r="AN21" s="664"/>
      <c r="AO21" s="665"/>
      <c r="AP21" s="655" t="s">
        <v>266</v>
      </c>
      <c r="AQ21" s="674"/>
      <c r="AR21" s="674"/>
      <c r="AS21" s="674"/>
      <c r="AT21" s="674"/>
      <c r="AU21" s="674"/>
      <c r="AV21" s="674"/>
      <c r="AW21" s="674"/>
      <c r="AX21" s="674"/>
      <c r="AY21" s="674"/>
      <c r="AZ21" s="674"/>
      <c r="BA21" s="674"/>
      <c r="BB21" s="674"/>
      <c r="BC21" s="674"/>
      <c r="BD21" s="674"/>
      <c r="BE21" s="674"/>
      <c r="BF21" s="675"/>
      <c r="BG21" s="658">
        <v>31517</v>
      </c>
      <c r="BH21" s="659"/>
      <c r="BI21" s="659"/>
      <c r="BJ21" s="659"/>
      <c r="BK21" s="659"/>
      <c r="BL21" s="659"/>
      <c r="BM21" s="659"/>
      <c r="BN21" s="660"/>
      <c r="BO21" s="661">
        <v>1.6</v>
      </c>
      <c r="BP21" s="661"/>
      <c r="BQ21" s="661"/>
      <c r="BR21" s="661"/>
      <c r="BS21" s="662" t="s">
        <v>122</v>
      </c>
      <c r="BT21" s="662"/>
      <c r="BU21" s="662"/>
      <c r="BV21" s="662"/>
      <c r="BW21" s="662"/>
      <c r="BX21" s="662"/>
      <c r="BY21" s="662"/>
      <c r="BZ21" s="662"/>
      <c r="CA21" s="662"/>
      <c r="CB21" s="666"/>
      <c r="CD21" s="679"/>
      <c r="CE21" s="680"/>
      <c r="CF21" s="680"/>
      <c r="CG21" s="680"/>
      <c r="CH21" s="680"/>
      <c r="CI21" s="680"/>
      <c r="CJ21" s="680"/>
      <c r="CK21" s="680"/>
      <c r="CL21" s="680"/>
      <c r="CM21" s="680"/>
      <c r="CN21" s="680"/>
      <c r="CO21" s="680"/>
      <c r="CP21" s="680"/>
      <c r="CQ21" s="681"/>
      <c r="CR21" s="682"/>
      <c r="CS21" s="677"/>
      <c r="CT21" s="677"/>
      <c r="CU21" s="677"/>
      <c r="CV21" s="677"/>
      <c r="CW21" s="677"/>
      <c r="CX21" s="677"/>
      <c r="CY21" s="683"/>
      <c r="CZ21" s="684"/>
      <c r="DA21" s="684"/>
      <c r="DB21" s="684"/>
      <c r="DC21" s="684"/>
      <c r="DD21" s="676"/>
      <c r="DE21" s="677"/>
      <c r="DF21" s="677"/>
      <c r="DG21" s="677"/>
      <c r="DH21" s="677"/>
      <c r="DI21" s="677"/>
      <c r="DJ21" s="677"/>
      <c r="DK21" s="677"/>
      <c r="DL21" s="677"/>
      <c r="DM21" s="677"/>
      <c r="DN21" s="677"/>
      <c r="DO21" s="677"/>
      <c r="DP21" s="683"/>
      <c r="DQ21" s="676"/>
      <c r="DR21" s="677"/>
      <c r="DS21" s="677"/>
      <c r="DT21" s="677"/>
      <c r="DU21" s="677"/>
      <c r="DV21" s="677"/>
      <c r="DW21" s="677"/>
      <c r="DX21" s="677"/>
      <c r="DY21" s="677"/>
      <c r="DZ21" s="677"/>
      <c r="EA21" s="677"/>
      <c r="EB21" s="677"/>
      <c r="EC21" s="678"/>
    </row>
    <row r="22" spans="2:133" ht="11.25" customHeight="1" x14ac:dyDescent="0.15">
      <c r="B22" s="655" t="s">
        <v>267</v>
      </c>
      <c r="C22" s="656"/>
      <c r="D22" s="656"/>
      <c r="E22" s="656"/>
      <c r="F22" s="656"/>
      <c r="G22" s="656"/>
      <c r="H22" s="656"/>
      <c r="I22" s="656"/>
      <c r="J22" s="656"/>
      <c r="K22" s="656"/>
      <c r="L22" s="656"/>
      <c r="M22" s="656"/>
      <c r="N22" s="656"/>
      <c r="O22" s="656"/>
      <c r="P22" s="656"/>
      <c r="Q22" s="657"/>
      <c r="R22" s="658">
        <v>3284961</v>
      </c>
      <c r="S22" s="659"/>
      <c r="T22" s="659"/>
      <c r="U22" s="659"/>
      <c r="V22" s="659"/>
      <c r="W22" s="659"/>
      <c r="X22" s="659"/>
      <c r="Y22" s="660"/>
      <c r="Z22" s="661">
        <v>34.6</v>
      </c>
      <c r="AA22" s="661"/>
      <c r="AB22" s="661"/>
      <c r="AC22" s="661"/>
      <c r="AD22" s="662">
        <v>3284961</v>
      </c>
      <c r="AE22" s="662"/>
      <c r="AF22" s="662"/>
      <c r="AG22" s="662"/>
      <c r="AH22" s="662"/>
      <c r="AI22" s="662"/>
      <c r="AJ22" s="662"/>
      <c r="AK22" s="662"/>
      <c r="AL22" s="663">
        <v>56.4</v>
      </c>
      <c r="AM22" s="664"/>
      <c r="AN22" s="664"/>
      <c r="AO22" s="665"/>
      <c r="AP22" s="655" t="s">
        <v>268</v>
      </c>
      <c r="AQ22" s="674"/>
      <c r="AR22" s="674"/>
      <c r="AS22" s="674"/>
      <c r="AT22" s="674"/>
      <c r="AU22" s="674"/>
      <c r="AV22" s="674"/>
      <c r="AW22" s="674"/>
      <c r="AX22" s="674"/>
      <c r="AY22" s="674"/>
      <c r="AZ22" s="674"/>
      <c r="BA22" s="674"/>
      <c r="BB22" s="674"/>
      <c r="BC22" s="674"/>
      <c r="BD22" s="674"/>
      <c r="BE22" s="674"/>
      <c r="BF22" s="675"/>
      <c r="BG22" s="658" t="s">
        <v>122</v>
      </c>
      <c r="BH22" s="659"/>
      <c r="BI22" s="659"/>
      <c r="BJ22" s="659"/>
      <c r="BK22" s="659"/>
      <c r="BL22" s="659"/>
      <c r="BM22" s="659"/>
      <c r="BN22" s="660"/>
      <c r="BO22" s="661" t="s">
        <v>122</v>
      </c>
      <c r="BP22" s="661"/>
      <c r="BQ22" s="661"/>
      <c r="BR22" s="661"/>
      <c r="BS22" s="662" t="s">
        <v>122</v>
      </c>
      <c r="BT22" s="662"/>
      <c r="BU22" s="662"/>
      <c r="BV22" s="662"/>
      <c r="BW22" s="662"/>
      <c r="BX22" s="662"/>
      <c r="BY22" s="662"/>
      <c r="BZ22" s="662"/>
      <c r="CA22" s="662"/>
      <c r="CB22" s="666"/>
      <c r="CD22" s="640" t="s">
        <v>269</v>
      </c>
      <c r="CE22" s="641"/>
      <c r="CF22" s="641"/>
      <c r="CG22" s="641"/>
      <c r="CH22" s="641"/>
      <c r="CI22" s="641"/>
      <c r="CJ22" s="641"/>
      <c r="CK22" s="641"/>
      <c r="CL22" s="641"/>
      <c r="CM22" s="641"/>
      <c r="CN22" s="641"/>
      <c r="CO22" s="641"/>
      <c r="CP22" s="641"/>
      <c r="CQ22" s="641"/>
      <c r="CR22" s="641"/>
      <c r="CS22" s="641"/>
      <c r="CT22" s="641"/>
      <c r="CU22" s="641"/>
      <c r="CV22" s="641"/>
      <c r="CW22" s="641"/>
      <c r="CX22" s="641"/>
      <c r="CY22" s="641"/>
      <c r="CZ22" s="641"/>
      <c r="DA22" s="641"/>
      <c r="DB22" s="641"/>
      <c r="DC22" s="641"/>
      <c r="DD22" s="641"/>
      <c r="DE22" s="641"/>
      <c r="DF22" s="641"/>
      <c r="DG22" s="641"/>
      <c r="DH22" s="641"/>
      <c r="DI22" s="641"/>
      <c r="DJ22" s="641"/>
      <c r="DK22" s="641"/>
      <c r="DL22" s="641"/>
      <c r="DM22" s="641"/>
      <c r="DN22" s="641"/>
      <c r="DO22" s="641"/>
      <c r="DP22" s="641"/>
      <c r="DQ22" s="641"/>
      <c r="DR22" s="641"/>
      <c r="DS22" s="641"/>
      <c r="DT22" s="641"/>
      <c r="DU22" s="641"/>
      <c r="DV22" s="641"/>
      <c r="DW22" s="641"/>
      <c r="DX22" s="641"/>
      <c r="DY22" s="641"/>
      <c r="DZ22" s="641"/>
      <c r="EA22" s="641"/>
      <c r="EB22" s="641"/>
      <c r="EC22" s="642"/>
    </row>
    <row r="23" spans="2:133" ht="11.25" customHeight="1" x14ac:dyDescent="0.15">
      <c r="B23" s="655" t="s">
        <v>270</v>
      </c>
      <c r="C23" s="656"/>
      <c r="D23" s="656"/>
      <c r="E23" s="656"/>
      <c r="F23" s="656"/>
      <c r="G23" s="656"/>
      <c r="H23" s="656"/>
      <c r="I23" s="656"/>
      <c r="J23" s="656"/>
      <c r="K23" s="656"/>
      <c r="L23" s="656"/>
      <c r="M23" s="656"/>
      <c r="N23" s="656"/>
      <c r="O23" s="656"/>
      <c r="P23" s="656"/>
      <c r="Q23" s="657"/>
      <c r="R23" s="658">
        <v>733098</v>
      </c>
      <c r="S23" s="659"/>
      <c r="T23" s="659"/>
      <c r="U23" s="659"/>
      <c r="V23" s="659"/>
      <c r="W23" s="659"/>
      <c r="X23" s="659"/>
      <c r="Y23" s="660"/>
      <c r="Z23" s="661">
        <v>7.7</v>
      </c>
      <c r="AA23" s="661"/>
      <c r="AB23" s="661"/>
      <c r="AC23" s="661"/>
      <c r="AD23" s="662" t="s">
        <v>122</v>
      </c>
      <c r="AE23" s="662"/>
      <c r="AF23" s="662"/>
      <c r="AG23" s="662"/>
      <c r="AH23" s="662"/>
      <c r="AI23" s="662"/>
      <c r="AJ23" s="662"/>
      <c r="AK23" s="662"/>
      <c r="AL23" s="663" t="s">
        <v>122</v>
      </c>
      <c r="AM23" s="664"/>
      <c r="AN23" s="664"/>
      <c r="AO23" s="665"/>
      <c r="AP23" s="655" t="s">
        <v>271</v>
      </c>
      <c r="AQ23" s="674"/>
      <c r="AR23" s="674"/>
      <c r="AS23" s="674"/>
      <c r="AT23" s="674"/>
      <c r="AU23" s="674"/>
      <c r="AV23" s="674"/>
      <c r="AW23" s="674"/>
      <c r="AX23" s="674"/>
      <c r="AY23" s="674"/>
      <c r="AZ23" s="674"/>
      <c r="BA23" s="674"/>
      <c r="BB23" s="674"/>
      <c r="BC23" s="674"/>
      <c r="BD23" s="674"/>
      <c r="BE23" s="674"/>
      <c r="BF23" s="675"/>
      <c r="BG23" s="658" t="s">
        <v>122</v>
      </c>
      <c r="BH23" s="659"/>
      <c r="BI23" s="659"/>
      <c r="BJ23" s="659"/>
      <c r="BK23" s="659"/>
      <c r="BL23" s="659"/>
      <c r="BM23" s="659"/>
      <c r="BN23" s="660"/>
      <c r="BO23" s="661" t="s">
        <v>122</v>
      </c>
      <c r="BP23" s="661"/>
      <c r="BQ23" s="661"/>
      <c r="BR23" s="661"/>
      <c r="BS23" s="662" t="s">
        <v>122</v>
      </c>
      <c r="BT23" s="662"/>
      <c r="BU23" s="662"/>
      <c r="BV23" s="662"/>
      <c r="BW23" s="662"/>
      <c r="BX23" s="662"/>
      <c r="BY23" s="662"/>
      <c r="BZ23" s="662"/>
      <c r="CA23" s="662"/>
      <c r="CB23" s="666"/>
      <c r="CD23" s="640" t="s">
        <v>211</v>
      </c>
      <c r="CE23" s="641"/>
      <c r="CF23" s="641"/>
      <c r="CG23" s="641"/>
      <c r="CH23" s="641"/>
      <c r="CI23" s="641"/>
      <c r="CJ23" s="641"/>
      <c r="CK23" s="641"/>
      <c r="CL23" s="641"/>
      <c r="CM23" s="641"/>
      <c r="CN23" s="641"/>
      <c r="CO23" s="641"/>
      <c r="CP23" s="641"/>
      <c r="CQ23" s="642"/>
      <c r="CR23" s="640" t="s">
        <v>272</v>
      </c>
      <c r="CS23" s="641"/>
      <c r="CT23" s="641"/>
      <c r="CU23" s="641"/>
      <c r="CV23" s="641"/>
      <c r="CW23" s="641"/>
      <c r="CX23" s="641"/>
      <c r="CY23" s="642"/>
      <c r="CZ23" s="640" t="s">
        <v>273</v>
      </c>
      <c r="DA23" s="641"/>
      <c r="DB23" s="641"/>
      <c r="DC23" s="642"/>
      <c r="DD23" s="640" t="s">
        <v>274</v>
      </c>
      <c r="DE23" s="641"/>
      <c r="DF23" s="641"/>
      <c r="DG23" s="641"/>
      <c r="DH23" s="641"/>
      <c r="DI23" s="641"/>
      <c r="DJ23" s="641"/>
      <c r="DK23" s="642"/>
      <c r="DL23" s="685" t="s">
        <v>275</v>
      </c>
      <c r="DM23" s="686"/>
      <c r="DN23" s="686"/>
      <c r="DO23" s="686"/>
      <c r="DP23" s="686"/>
      <c r="DQ23" s="686"/>
      <c r="DR23" s="686"/>
      <c r="DS23" s="686"/>
      <c r="DT23" s="686"/>
      <c r="DU23" s="686"/>
      <c r="DV23" s="687"/>
      <c r="DW23" s="640" t="s">
        <v>276</v>
      </c>
      <c r="DX23" s="641"/>
      <c r="DY23" s="641"/>
      <c r="DZ23" s="641"/>
      <c r="EA23" s="641"/>
      <c r="EB23" s="641"/>
      <c r="EC23" s="642"/>
    </row>
    <row r="24" spans="2:133" ht="11.25" customHeight="1" x14ac:dyDescent="0.15">
      <c r="B24" s="655" t="s">
        <v>277</v>
      </c>
      <c r="C24" s="656"/>
      <c r="D24" s="656"/>
      <c r="E24" s="656"/>
      <c r="F24" s="656"/>
      <c r="G24" s="656"/>
      <c r="H24" s="656"/>
      <c r="I24" s="656"/>
      <c r="J24" s="656"/>
      <c r="K24" s="656"/>
      <c r="L24" s="656"/>
      <c r="M24" s="656"/>
      <c r="N24" s="656"/>
      <c r="O24" s="656"/>
      <c r="P24" s="656"/>
      <c r="Q24" s="657"/>
      <c r="R24" s="658">
        <v>61834</v>
      </c>
      <c r="S24" s="659"/>
      <c r="T24" s="659"/>
      <c r="U24" s="659"/>
      <c r="V24" s="659"/>
      <c r="W24" s="659"/>
      <c r="X24" s="659"/>
      <c r="Y24" s="660"/>
      <c r="Z24" s="661">
        <v>0.7</v>
      </c>
      <c r="AA24" s="661"/>
      <c r="AB24" s="661"/>
      <c r="AC24" s="661"/>
      <c r="AD24" s="662" t="s">
        <v>122</v>
      </c>
      <c r="AE24" s="662"/>
      <c r="AF24" s="662"/>
      <c r="AG24" s="662"/>
      <c r="AH24" s="662"/>
      <c r="AI24" s="662"/>
      <c r="AJ24" s="662"/>
      <c r="AK24" s="662"/>
      <c r="AL24" s="663" t="s">
        <v>122</v>
      </c>
      <c r="AM24" s="664"/>
      <c r="AN24" s="664"/>
      <c r="AO24" s="665"/>
      <c r="AP24" s="655" t="s">
        <v>278</v>
      </c>
      <c r="AQ24" s="674"/>
      <c r="AR24" s="674"/>
      <c r="AS24" s="674"/>
      <c r="AT24" s="674"/>
      <c r="AU24" s="674"/>
      <c r="AV24" s="674"/>
      <c r="AW24" s="674"/>
      <c r="AX24" s="674"/>
      <c r="AY24" s="674"/>
      <c r="AZ24" s="674"/>
      <c r="BA24" s="674"/>
      <c r="BB24" s="674"/>
      <c r="BC24" s="674"/>
      <c r="BD24" s="674"/>
      <c r="BE24" s="674"/>
      <c r="BF24" s="675"/>
      <c r="BG24" s="658" t="s">
        <v>122</v>
      </c>
      <c r="BH24" s="659"/>
      <c r="BI24" s="659"/>
      <c r="BJ24" s="659"/>
      <c r="BK24" s="659"/>
      <c r="BL24" s="659"/>
      <c r="BM24" s="659"/>
      <c r="BN24" s="660"/>
      <c r="BO24" s="661" t="s">
        <v>122</v>
      </c>
      <c r="BP24" s="661"/>
      <c r="BQ24" s="661"/>
      <c r="BR24" s="661"/>
      <c r="BS24" s="662" t="s">
        <v>122</v>
      </c>
      <c r="BT24" s="662"/>
      <c r="BU24" s="662"/>
      <c r="BV24" s="662"/>
      <c r="BW24" s="662"/>
      <c r="BX24" s="662"/>
      <c r="BY24" s="662"/>
      <c r="BZ24" s="662"/>
      <c r="CA24" s="662"/>
      <c r="CB24" s="666"/>
      <c r="CD24" s="644" t="s">
        <v>279</v>
      </c>
      <c r="CE24" s="645"/>
      <c r="CF24" s="645"/>
      <c r="CG24" s="645"/>
      <c r="CH24" s="645"/>
      <c r="CI24" s="645"/>
      <c r="CJ24" s="645"/>
      <c r="CK24" s="645"/>
      <c r="CL24" s="645"/>
      <c r="CM24" s="645"/>
      <c r="CN24" s="645"/>
      <c r="CO24" s="645"/>
      <c r="CP24" s="645"/>
      <c r="CQ24" s="646"/>
      <c r="CR24" s="647">
        <v>3649072</v>
      </c>
      <c r="CS24" s="648"/>
      <c r="CT24" s="648"/>
      <c r="CU24" s="648"/>
      <c r="CV24" s="648"/>
      <c r="CW24" s="648"/>
      <c r="CX24" s="648"/>
      <c r="CY24" s="649"/>
      <c r="CZ24" s="652">
        <v>40.9</v>
      </c>
      <c r="DA24" s="653"/>
      <c r="DB24" s="653"/>
      <c r="DC24" s="669"/>
      <c r="DD24" s="693">
        <v>3012419</v>
      </c>
      <c r="DE24" s="648"/>
      <c r="DF24" s="648"/>
      <c r="DG24" s="648"/>
      <c r="DH24" s="648"/>
      <c r="DI24" s="648"/>
      <c r="DJ24" s="648"/>
      <c r="DK24" s="649"/>
      <c r="DL24" s="693">
        <v>2738885</v>
      </c>
      <c r="DM24" s="648"/>
      <c r="DN24" s="648"/>
      <c r="DO24" s="648"/>
      <c r="DP24" s="648"/>
      <c r="DQ24" s="648"/>
      <c r="DR24" s="648"/>
      <c r="DS24" s="648"/>
      <c r="DT24" s="648"/>
      <c r="DU24" s="648"/>
      <c r="DV24" s="649"/>
      <c r="DW24" s="652">
        <v>46.9</v>
      </c>
      <c r="DX24" s="653"/>
      <c r="DY24" s="653"/>
      <c r="DZ24" s="653"/>
      <c r="EA24" s="653"/>
      <c r="EB24" s="653"/>
      <c r="EC24" s="654"/>
    </row>
    <row r="25" spans="2:133" ht="11.25" customHeight="1" x14ac:dyDescent="0.15">
      <c r="B25" s="655" t="s">
        <v>280</v>
      </c>
      <c r="C25" s="656"/>
      <c r="D25" s="656"/>
      <c r="E25" s="656"/>
      <c r="F25" s="656"/>
      <c r="G25" s="656"/>
      <c r="H25" s="656"/>
      <c r="I25" s="656"/>
      <c r="J25" s="656"/>
      <c r="K25" s="656"/>
      <c r="L25" s="656"/>
      <c r="M25" s="656"/>
      <c r="N25" s="656"/>
      <c r="O25" s="656"/>
      <c r="P25" s="656"/>
      <c r="Q25" s="657"/>
      <c r="R25" s="658">
        <v>6587322</v>
      </c>
      <c r="S25" s="659"/>
      <c r="T25" s="659"/>
      <c r="U25" s="659"/>
      <c r="V25" s="659"/>
      <c r="W25" s="659"/>
      <c r="X25" s="659"/>
      <c r="Y25" s="660"/>
      <c r="Z25" s="661">
        <v>69.400000000000006</v>
      </c>
      <c r="AA25" s="661"/>
      <c r="AB25" s="661"/>
      <c r="AC25" s="661"/>
      <c r="AD25" s="662">
        <v>5792390</v>
      </c>
      <c r="AE25" s="662"/>
      <c r="AF25" s="662"/>
      <c r="AG25" s="662"/>
      <c r="AH25" s="662"/>
      <c r="AI25" s="662"/>
      <c r="AJ25" s="662"/>
      <c r="AK25" s="662"/>
      <c r="AL25" s="663">
        <v>99.5</v>
      </c>
      <c r="AM25" s="664"/>
      <c r="AN25" s="664"/>
      <c r="AO25" s="665"/>
      <c r="AP25" s="655" t="s">
        <v>281</v>
      </c>
      <c r="AQ25" s="674"/>
      <c r="AR25" s="674"/>
      <c r="AS25" s="674"/>
      <c r="AT25" s="674"/>
      <c r="AU25" s="674"/>
      <c r="AV25" s="674"/>
      <c r="AW25" s="674"/>
      <c r="AX25" s="674"/>
      <c r="AY25" s="674"/>
      <c r="AZ25" s="674"/>
      <c r="BA25" s="674"/>
      <c r="BB25" s="674"/>
      <c r="BC25" s="674"/>
      <c r="BD25" s="674"/>
      <c r="BE25" s="674"/>
      <c r="BF25" s="675"/>
      <c r="BG25" s="658" t="s">
        <v>122</v>
      </c>
      <c r="BH25" s="659"/>
      <c r="BI25" s="659"/>
      <c r="BJ25" s="659"/>
      <c r="BK25" s="659"/>
      <c r="BL25" s="659"/>
      <c r="BM25" s="659"/>
      <c r="BN25" s="660"/>
      <c r="BO25" s="661" t="s">
        <v>122</v>
      </c>
      <c r="BP25" s="661"/>
      <c r="BQ25" s="661"/>
      <c r="BR25" s="661"/>
      <c r="BS25" s="662" t="s">
        <v>122</v>
      </c>
      <c r="BT25" s="662"/>
      <c r="BU25" s="662"/>
      <c r="BV25" s="662"/>
      <c r="BW25" s="662"/>
      <c r="BX25" s="662"/>
      <c r="BY25" s="662"/>
      <c r="BZ25" s="662"/>
      <c r="CA25" s="662"/>
      <c r="CB25" s="666"/>
      <c r="CD25" s="655" t="s">
        <v>282</v>
      </c>
      <c r="CE25" s="656"/>
      <c r="CF25" s="656"/>
      <c r="CG25" s="656"/>
      <c r="CH25" s="656"/>
      <c r="CI25" s="656"/>
      <c r="CJ25" s="656"/>
      <c r="CK25" s="656"/>
      <c r="CL25" s="656"/>
      <c r="CM25" s="656"/>
      <c r="CN25" s="656"/>
      <c r="CO25" s="656"/>
      <c r="CP25" s="656"/>
      <c r="CQ25" s="657"/>
      <c r="CR25" s="658">
        <v>1674202</v>
      </c>
      <c r="CS25" s="690"/>
      <c r="CT25" s="690"/>
      <c r="CU25" s="690"/>
      <c r="CV25" s="690"/>
      <c r="CW25" s="690"/>
      <c r="CX25" s="690"/>
      <c r="CY25" s="691"/>
      <c r="CZ25" s="663">
        <v>18.8</v>
      </c>
      <c r="DA25" s="688"/>
      <c r="DB25" s="688"/>
      <c r="DC25" s="692"/>
      <c r="DD25" s="667">
        <v>1555142</v>
      </c>
      <c r="DE25" s="690"/>
      <c r="DF25" s="690"/>
      <c r="DG25" s="690"/>
      <c r="DH25" s="690"/>
      <c r="DI25" s="690"/>
      <c r="DJ25" s="690"/>
      <c r="DK25" s="691"/>
      <c r="DL25" s="667">
        <v>1514372</v>
      </c>
      <c r="DM25" s="690"/>
      <c r="DN25" s="690"/>
      <c r="DO25" s="690"/>
      <c r="DP25" s="690"/>
      <c r="DQ25" s="690"/>
      <c r="DR25" s="690"/>
      <c r="DS25" s="690"/>
      <c r="DT25" s="690"/>
      <c r="DU25" s="690"/>
      <c r="DV25" s="691"/>
      <c r="DW25" s="663">
        <v>25.9</v>
      </c>
      <c r="DX25" s="688"/>
      <c r="DY25" s="688"/>
      <c r="DZ25" s="688"/>
      <c r="EA25" s="688"/>
      <c r="EB25" s="688"/>
      <c r="EC25" s="689"/>
    </row>
    <row r="26" spans="2:133" ht="11.25" customHeight="1" x14ac:dyDescent="0.15">
      <c r="B26" s="655" t="s">
        <v>283</v>
      </c>
      <c r="C26" s="656"/>
      <c r="D26" s="656"/>
      <c r="E26" s="656"/>
      <c r="F26" s="656"/>
      <c r="G26" s="656"/>
      <c r="H26" s="656"/>
      <c r="I26" s="656"/>
      <c r="J26" s="656"/>
      <c r="K26" s="656"/>
      <c r="L26" s="656"/>
      <c r="M26" s="656"/>
      <c r="N26" s="656"/>
      <c r="O26" s="656"/>
      <c r="P26" s="656"/>
      <c r="Q26" s="657"/>
      <c r="R26" s="658">
        <v>1297</v>
      </c>
      <c r="S26" s="659"/>
      <c r="T26" s="659"/>
      <c r="U26" s="659"/>
      <c r="V26" s="659"/>
      <c r="W26" s="659"/>
      <c r="X26" s="659"/>
      <c r="Y26" s="660"/>
      <c r="Z26" s="661">
        <v>0</v>
      </c>
      <c r="AA26" s="661"/>
      <c r="AB26" s="661"/>
      <c r="AC26" s="661"/>
      <c r="AD26" s="662">
        <v>1297</v>
      </c>
      <c r="AE26" s="662"/>
      <c r="AF26" s="662"/>
      <c r="AG26" s="662"/>
      <c r="AH26" s="662"/>
      <c r="AI26" s="662"/>
      <c r="AJ26" s="662"/>
      <c r="AK26" s="662"/>
      <c r="AL26" s="663">
        <v>0</v>
      </c>
      <c r="AM26" s="664"/>
      <c r="AN26" s="664"/>
      <c r="AO26" s="665"/>
      <c r="AP26" s="655" t="s">
        <v>284</v>
      </c>
      <c r="AQ26" s="674"/>
      <c r="AR26" s="674"/>
      <c r="AS26" s="674"/>
      <c r="AT26" s="674"/>
      <c r="AU26" s="674"/>
      <c r="AV26" s="674"/>
      <c r="AW26" s="674"/>
      <c r="AX26" s="674"/>
      <c r="AY26" s="674"/>
      <c r="AZ26" s="674"/>
      <c r="BA26" s="674"/>
      <c r="BB26" s="674"/>
      <c r="BC26" s="674"/>
      <c r="BD26" s="674"/>
      <c r="BE26" s="674"/>
      <c r="BF26" s="675"/>
      <c r="BG26" s="658" t="s">
        <v>122</v>
      </c>
      <c r="BH26" s="659"/>
      <c r="BI26" s="659"/>
      <c r="BJ26" s="659"/>
      <c r="BK26" s="659"/>
      <c r="BL26" s="659"/>
      <c r="BM26" s="659"/>
      <c r="BN26" s="660"/>
      <c r="BO26" s="661" t="s">
        <v>122</v>
      </c>
      <c r="BP26" s="661"/>
      <c r="BQ26" s="661"/>
      <c r="BR26" s="661"/>
      <c r="BS26" s="662" t="s">
        <v>122</v>
      </c>
      <c r="BT26" s="662"/>
      <c r="BU26" s="662"/>
      <c r="BV26" s="662"/>
      <c r="BW26" s="662"/>
      <c r="BX26" s="662"/>
      <c r="BY26" s="662"/>
      <c r="BZ26" s="662"/>
      <c r="CA26" s="662"/>
      <c r="CB26" s="666"/>
      <c r="CD26" s="655" t="s">
        <v>285</v>
      </c>
      <c r="CE26" s="656"/>
      <c r="CF26" s="656"/>
      <c r="CG26" s="656"/>
      <c r="CH26" s="656"/>
      <c r="CI26" s="656"/>
      <c r="CJ26" s="656"/>
      <c r="CK26" s="656"/>
      <c r="CL26" s="656"/>
      <c r="CM26" s="656"/>
      <c r="CN26" s="656"/>
      <c r="CO26" s="656"/>
      <c r="CP26" s="656"/>
      <c r="CQ26" s="657"/>
      <c r="CR26" s="658">
        <v>1002383</v>
      </c>
      <c r="CS26" s="659"/>
      <c r="CT26" s="659"/>
      <c r="CU26" s="659"/>
      <c r="CV26" s="659"/>
      <c r="CW26" s="659"/>
      <c r="CX26" s="659"/>
      <c r="CY26" s="660"/>
      <c r="CZ26" s="663">
        <v>11.2</v>
      </c>
      <c r="DA26" s="688"/>
      <c r="DB26" s="688"/>
      <c r="DC26" s="692"/>
      <c r="DD26" s="667">
        <v>932747</v>
      </c>
      <c r="DE26" s="659"/>
      <c r="DF26" s="659"/>
      <c r="DG26" s="659"/>
      <c r="DH26" s="659"/>
      <c r="DI26" s="659"/>
      <c r="DJ26" s="659"/>
      <c r="DK26" s="660"/>
      <c r="DL26" s="667" t="s">
        <v>122</v>
      </c>
      <c r="DM26" s="659"/>
      <c r="DN26" s="659"/>
      <c r="DO26" s="659"/>
      <c r="DP26" s="659"/>
      <c r="DQ26" s="659"/>
      <c r="DR26" s="659"/>
      <c r="DS26" s="659"/>
      <c r="DT26" s="659"/>
      <c r="DU26" s="659"/>
      <c r="DV26" s="660"/>
      <c r="DW26" s="663" t="s">
        <v>122</v>
      </c>
      <c r="DX26" s="688"/>
      <c r="DY26" s="688"/>
      <c r="DZ26" s="688"/>
      <c r="EA26" s="688"/>
      <c r="EB26" s="688"/>
      <c r="EC26" s="689"/>
    </row>
    <row r="27" spans="2:133" ht="11.25" customHeight="1" x14ac:dyDescent="0.15">
      <c r="B27" s="655" t="s">
        <v>286</v>
      </c>
      <c r="C27" s="656"/>
      <c r="D27" s="656"/>
      <c r="E27" s="656"/>
      <c r="F27" s="656"/>
      <c r="G27" s="656"/>
      <c r="H27" s="656"/>
      <c r="I27" s="656"/>
      <c r="J27" s="656"/>
      <c r="K27" s="656"/>
      <c r="L27" s="656"/>
      <c r="M27" s="656"/>
      <c r="N27" s="656"/>
      <c r="O27" s="656"/>
      <c r="P27" s="656"/>
      <c r="Q27" s="657"/>
      <c r="R27" s="658">
        <v>8558</v>
      </c>
      <c r="S27" s="659"/>
      <c r="T27" s="659"/>
      <c r="U27" s="659"/>
      <c r="V27" s="659"/>
      <c r="W27" s="659"/>
      <c r="X27" s="659"/>
      <c r="Y27" s="660"/>
      <c r="Z27" s="661">
        <v>0.1</v>
      </c>
      <c r="AA27" s="661"/>
      <c r="AB27" s="661"/>
      <c r="AC27" s="661"/>
      <c r="AD27" s="662" t="s">
        <v>122</v>
      </c>
      <c r="AE27" s="662"/>
      <c r="AF27" s="662"/>
      <c r="AG27" s="662"/>
      <c r="AH27" s="662"/>
      <c r="AI27" s="662"/>
      <c r="AJ27" s="662"/>
      <c r="AK27" s="662"/>
      <c r="AL27" s="663" t="s">
        <v>122</v>
      </c>
      <c r="AM27" s="664"/>
      <c r="AN27" s="664"/>
      <c r="AO27" s="665"/>
      <c r="AP27" s="655" t="s">
        <v>287</v>
      </c>
      <c r="AQ27" s="656"/>
      <c r="AR27" s="656"/>
      <c r="AS27" s="656"/>
      <c r="AT27" s="656"/>
      <c r="AU27" s="656"/>
      <c r="AV27" s="656"/>
      <c r="AW27" s="656"/>
      <c r="AX27" s="656"/>
      <c r="AY27" s="656"/>
      <c r="AZ27" s="656"/>
      <c r="BA27" s="656"/>
      <c r="BB27" s="656"/>
      <c r="BC27" s="656"/>
      <c r="BD27" s="656"/>
      <c r="BE27" s="656"/>
      <c r="BF27" s="657"/>
      <c r="BG27" s="658">
        <v>1920321</v>
      </c>
      <c r="BH27" s="659"/>
      <c r="BI27" s="659"/>
      <c r="BJ27" s="659"/>
      <c r="BK27" s="659"/>
      <c r="BL27" s="659"/>
      <c r="BM27" s="659"/>
      <c r="BN27" s="660"/>
      <c r="BO27" s="661">
        <v>100</v>
      </c>
      <c r="BP27" s="661"/>
      <c r="BQ27" s="661"/>
      <c r="BR27" s="661"/>
      <c r="BS27" s="662" t="s">
        <v>122</v>
      </c>
      <c r="BT27" s="662"/>
      <c r="BU27" s="662"/>
      <c r="BV27" s="662"/>
      <c r="BW27" s="662"/>
      <c r="BX27" s="662"/>
      <c r="BY27" s="662"/>
      <c r="BZ27" s="662"/>
      <c r="CA27" s="662"/>
      <c r="CB27" s="666"/>
      <c r="CD27" s="655" t="s">
        <v>288</v>
      </c>
      <c r="CE27" s="656"/>
      <c r="CF27" s="656"/>
      <c r="CG27" s="656"/>
      <c r="CH27" s="656"/>
      <c r="CI27" s="656"/>
      <c r="CJ27" s="656"/>
      <c r="CK27" s="656"/>
      <c r="CL27" s="656"/>
      <c r="CM27" s="656"/>
      <c r="CN27" s="656"/>
      <c r="CO27" s="656"/>
      <c r="CP27" s="656"/>
      <c r="CQ27" s="657"/>
      <c r="CR27" s="658">
        <v>916771</v>
      </c>
      <c r="CS27" s="690"/>
      <c r="CT27" s="690"/>
      <c r="CU27" s="690"/>
      <c r="CV27" s="690"/>
      <c r="CW27" s="690"/>
      <c r="CX27" s="690"/>
      <c r="CY27" s="691"/>
      <c r="CZ27" s="663">
        <v>10.3</v>
      </c>
      <c r="DA27" s="688"/>
      <c r="DB27" s="688"/>
      <c r="DC27" s="692"/>
      <c r="DD27" s="667">
        <v>432711</v>
      </c>
      <c r="DE27" s="690"/>
      <c r="DF27" s="690"/>
      <c r="DG27" s="690"/>
      <c r="DH27" s="690"/>
      <c r="DI27" s="690"/>
      <c r="DJ27" s="690"/>
      <c r="DK27" s="691"/>
      <c r="DL27" s="667">
        <v>199947</v>
      </c>
      <c r="DM27" s="690"/>
      <c r="DN27" s="690"/>
      <c r="DO27" s="690"/>
      <c r="DP27" s="690"/>
      <c r="DQ27" s="690"/>
      <c r="DR27" s="690"/>
      <c r="DS27" s="690"/>
      <c r="DT27" s="690"/>
      <c r="DU27" s="690"/>
      <c r="DV27" s="691"/>
      <c r="DW27" s="663">
        <v>3.4</v>
      </c>
      <c r="DX27" s="688"/>
      <c r="DY27" s="688"/>
      <c r="DZ27" s="688"/>
      <c r="EA27" s="688"/>
      <c r="EB27" s="688"/>
      <c r="EC27" s="689"/>
    </row>
    <row r="28" spans="2:133" ht="11.25" customHeight="1" x14ac:dyDescent="0.15">
      <c r="B28" s="655" t="s">
        <v>289</v>
      </c>
      <c r="C28" s="656"/>
      <c r="D28" s="656"/>
      <c r="E28" s="656"/>
      <c r="F28" s="656"/>
      <c r="G28" s="656"/>
      <c r="H28" s="656"/>
      <c r="I28" s="656"/>
      <c r="J28" s="656"/>
      <c r="K28" s="656"/>
      <c r="L28" s="656"/>
      <c r="M28" s="656"/>
      <c r="N28" s="656"/>
      <c r="O28" s="656"/>
      <c r="P28" s="656"/>
      <c r="Q28" s="657"/>
      <c r="R28" s="658">
        <v>92848</v>
      </c>
      <c r="S28" s="659"/>
      <c r="T28" s="659"/>
      <c r="U28" s="659"/>
      <c r="V28" s="659"/>
      <c r="W28" s="659"/>
      <c r="X28" s="659"/>
      <c r="Y28" s="660"/>
      <c r="Z28" s="661">
        <v>1</v>
      </c>
      <c r="AA28" s="661"/>
      <c r="AB28" s="661"/>
      <c r="AC28" s="661"/>
      <c r="AD28" s="662">
        <v>8843</v>
      </c>
      <c r="AE28" s="662"/>
      <c r="AF28" s="662"/>
      <c r="AG28" s="662"/>
      <c r="AH28" s="662"/>
      <c r="AI28" s="662"/>
      <c r="AJ28" s="662"/>
      <c r="AK28" s="662"/>
      <c r="AL28" s="663">
        <v>0.2</v>
      </c>
      <c r="AM28" s="664"/>
      <c r="AN28" s="664"/>
      <c r="AO28" s="665"/>
      <c r="AP28" s="655"/>
      <c r="AQ28" s="656"/>
      <c r="AR28" s="656"/>
      <c r="AS28" s="656"/>
      <c r="AT28" s="656"/>
      <c r="AU28" s="656"/>
      <c r="AV28" s="656"/>
      <c r="AW28" s="656"/>
      <c r="AX28" s="656"/>
      <c r="AY28" s="656"/>
      <c r="AZ28" s="656"/>
      <c r="BA28" s="656"/>
      <c r="BB28" s="656"/>
      <c r="BC28" s="656"/>
      <c r="BD28" s="656"/>
      <c r="BE28" s="656"/>
      <c r="BF28" s="657"/>
      <c r="BG28" s="658"/>
      <c r="BH28" s="659"/>
      <c r="BI28" s="659"/>
      <c r="BJ28" s="659"/>
      <c r="BK28" s="659"/>
      <c r="BL28" s="659"/>
      <c r="BM28" s="659"/>
      <c r="BN28" s="660"/>
      <c r="BO28" s="661"/>
      <c r="BP28" s="661"/>
      <c r="BQ28" s="661"/>
      <c r="BR28" s="661"/>
      <c r="BS28" s="667"/>
      <c r="BT28" s="659"/>
      <c r="BU28" s="659"/>
      <c r="BV28" s="659"/>
      <c r="BW28" s="659"/>
      <c r="BX28" s="659"/>
      <c r="BY28" s="659"/>
      <c r="BZ28" s="659"/>
      <c r="CA28" s="659"/>
      <c r="CB28" s="668"/>
      <c r="CD28" s="655" t="s">
        <v>290</v>
      </c>
      <c r="CE28" s="656"/>
      <c r="CF28" s="656"/>
      <c r="CG28" s="656"/>
      <c r="CH28" s="656"/>
      <c r="CI28" s="656"/>
      <c r="CJ28" s="656"/>
      <c r="CK28" s="656"/>
      <c r="CL28" s="656"/>
      <c r="CM28" s="656"/>
      <c r="CN28" s="656"/>
      <c r="CO28" s="656"/>
      <c r="CP28" s="656"/>
      <c r="CQ28" s="657"/>
      <c r="CR28" s="658">
        <v>1058099</v>
      </c>
      <c r="CS28" s="659"/>
      <c r="CT28" s="659"/>
      <c r="CU28" s="659"/>
      <c r="CV28" s="659"/>
      <c r="CW28" s="659"/>
      <c r="CX28" s="659"/>
      <c r="CY28" s="660"/>
      <c r="CZ28" s="663">
        <v>11.9</v>
      </c>
      <c r="DA28" s="688"/>
      <c r="DB28" s="688"/>
      <c r="DC28" s="692"/>
      <c r="DD28" s="667">
        <v>1024566</v>
      </c>
      <c r="DE28" s="659"/>
      <c r="DF28" s="659"/>
      <c r="DG28" s="659"/>
      <c r="DH28" s="659"/>
      <c r="DI28" s="659"/>
      <c r="DJ28" s="659"/>
      <c r="DK28" s="660"/>
      <c r="DL28" s="667">
        <v>1024566</v>
      </c>
      <c r="DM28" s="659"/>
      <c r="DN28" s="659"/>
      <c r="DO28" s="659"/>
      <c r="DP28" s="659"/>
      <c r="DQ28" s="659"/>
      <c r="DR28" s="659"/>
      <c r="DS28" s="659"/>
      <c r="DT28" s="659"/>
      <c r="DU28" s="659"/>
      <c r="DV28" s="660"/>
      <c r="DW28" s="663">
        <v>17.600000000000001</v>
      </c>
      <c r="DX28" s="688"/>
      <c r="DY28" s="688"/>
      <c r="DZ28" s="688"/>
      <c r="EA28" s="688"/>
      <c r="EB28" s="688"/>
      <c r="EC28" s="689"/>
    </row>
    <row r="29" spans="2:133" ht="11.25" customHeight="1" x14ac:dyDescent="0.15">
      <c r="B29" s="655" t="s">
        <v>291</v>
      </c>
      <c r="C29" s="656"/>
      <c r="D29" s="656"/>
      <c r="E29" s="656"/>
      <c r="F29" s="656"/>
      <c r="G29" s="656"/>
      <c r="H29" s="656"/>
      <c r="I29" s="656"/>
      <c r="J29" s="656"/>
      <c r="K29" s="656"/>
      <c r="L29" s="656"/>
      <c r="M29" s="656"/>
      <c r="N29" s="656"/>
      <c r="O29" s="656"/>
      <c r="P29" s="656"/>
      <c r="Q29" s="657"/>
      <c r="R29" s="658">
        <v>7359</v>
      </c>
      <c r="S29" s="659"/>
      <c r="T29" s="659"/>
      <c r="U29" s="659"/>
      <c r="V29" s="659"/>
      <c r="W29" s="659"/>
      <c r="X29" s="659"/>
      <c r="Y29" s="660"/>
      <c r="Z29" s="661">
        <v>0.1</v>
      </c>
      <c r="AA29" s="661"/>
      <c r="AB29" s="661"/>
      <c r="AC29" s="661"/>
      <c r="AD29" s="662">
        <v>2356</v>
      </c>
      <c r="AE29" s="662"/>
      <c r="AF29" s="662"/>
      <c r="AG29" s="662"/>
      <c r="AH29" s="662"/>
      <c r="AI29" s="662"/>
      <c r="AJ29" s="662"/>
      <c r="AK29" s="662"/>
      <c r="AL29" s="663">
        <v>0</v>
      </c>
      <c r="AM29" s="664"/>
      <c r="AN29" s="664"/>
      <c r="AO29" s="665"/>
      <c r="AP29" s="679"/>
      <c r="AQ29" s="680"/>
      <c r="AR29" s="680"/>
      <c r="AS29" s="680"/>
      <c r="AT29" s="680"/>
      <c r="AU29" s="680"/>
      <c r="AV29" s="680"/>
      <c r="AW29" s="680"/>
      <c r="AX29" s="680"/>
      <c r="AY29" s="680"/>
      <c r="AZ29" s="680"/>
      <c r="BA29" s="680"/>
      <c r="BB29" s="680"/>
      <c r="BC29" s="680"/>
      <c r="BD29" s="680"/>
      <c r="BE29" s="680"/>
      <c r="BF29" s="681"/>
      <c r="BG29" s="658"/>
      <c r="BH29" s="659"/>
      <c r="BI29" s="659"/>
      <c r="BJ29" s="659"/>
      <c r="BK29" s="659"/>
      <c r="BL29" s="659"/>
      <c r="BM29" s="659"/>
      <c r="BN29" s="660"/>
      <c r="BO29" s="661"/>
      <c r="BP29" s="661"/>
      <c r="BQ29" s="661"/>
      <c r="BR29" s="661"/>
      <c r="BS29" s="662"/>
      <c r="BT29" s="662"/>
      <c r="BU29" s="662"/>
      <c r="BV29" s="662"/>
      <c r="BW29" s="662"/>
      <c r="BX29" s="662"/>
      <c r="BY29" s="662"/>
      <c r="BZ29" s="662"/>
      <c r="CA29" s="662"/>
      <c r="CB29" s="666"/>
      <c r="CD29" s="694" t="s">
        <v>292</v>
      </c>
      <c r="CE29" s="695"/>
      <c r="CF29" s="655" t="s">
        <v>66</v>
      </c>
      <c r="CG29" s="656"/>
      <c r="CH29" s="656"/>
      <c r="CI29" s="656"/>
      <c r="CJ29" s="656"/>
      <c r="CK29" s="656"/>
      <c r="CL29" s="656"/>
      <c r="CM29" s="656"/>
      <c r="CN29" s="656"/>
      <c r="CO29" s="656"/>
      <c r="CP29" s="656"/>
      <c r="CQ29" s="657"/>
      <c r="CR29" s="658">
        <v>1058099</v>
      </c>
      <c r="CS29" s="690"/>
      <c r="CT29" s="690"/>
      <c r="CU29" s="690"/>
      <c r="CV29" s="690"/>
      <c r="CW29" s="690"/>
      <c r="CX29" s="690"/>
      <c r="CY29" s="691"/>
      <c r="CZ29" s="663">
        <v>11.9</v>
      </c>
      <c r="DA29" s="688"/>
      <c r="DB29" s="688"/>
      <c r="DC29" s="692"/>
      <c r="DD29" s="667">
        <v>1024566</v>
      </c>
      <c r="DE29" s="690"/>
      <c r="DF29" s="690"/>
      <c r="DG29" s="690"/>
      <c r="DH29" s="690"/>
      <c r="DI29" s="690"/>
      <c r="DJ29" s="690"/>
      <c r="DK29" s="691"/>
      <c r="DL29" s="667">
        <v>1024566</v>
      </c>
      <c r="DM29" s="690"/>
      <c r="DN29" s="690"/>
      <c r="DO29" s="690"/>
      <c r="DP29" s="690"/>
      <c r="DQ29" s="690"/>
      <c r="DR29" s="690"/>
      <c r="DS29" s="690"/>
      <c r="DT29" s="690"/>
      <c r="DU29" s="690"/>
      <c r="DV29" s="691"/>
      <c r="DW29" s="663">
        <v>17.600000000000001</v>
      </c>
      <c r="DX29" s="688"/>
      <c r="DY29" s="688"/>
      <c r="DZ29" s="688"/>
      <c r="EA29" s="688"/>
      <c r="EB29" s="688"/>
      <c r="EC29" s="689"/>
    </row>
    <row r="30" spans="2:133" ht="11.25" customHeight="1" x14ac:dyDescent="0.15">
      <c r="B30" s="655" t="s">
        <v>293</v>
      </c>
      <c r="C30" s="656"/>
      <c r="D30" s="656"/>
      <c r="E30" s="656"/>
      <c r="F30" s="656"/>
      <c r="G30" s="656"/>
      <c r="H30" s="656"/>
      <c r="I30" s="656"/>
      <c r="J30" s="656"/>
      <c r="K30" s="656"/>
      <c r="L30" s="656"/>
      <c r="M30" s="656"/>
      <c r="N30" s="656"/>
      <c r="O30" s="656"/>
      <c r="P30" s="656"/>
      <c r="Q30" s="657"/>
      <c r="R30" s="658">
        <v>795107</v>
      </c>
      <c r="S30" s="659"/>
      <c r="T30" s="659"/>
      <c r="U30" s="659"/>
      <c r="V30" s="659"/>
      <c r="W30" s="659"/>
      <c r="X30" s="659"/>
      <c r="Y30" s="660"/>
      <c r="Z30" s="661">
        <v>8.4</v>
      </c>
      <c r="AA30" s="661"/>
      <c r="AB30" s="661"/>
      <c r="AC30" s="661"/>
      <c r="AD30" s="662" t="s">
        <v>122</v>
      </c>
      <c r="AE30" s="662"/>
      <c r="AF30" s="662"/>
      <c r="AG30" s="662"/>
      <c r="AH30" s="662"/>
      <c r="AI30" s="662"/>
      <c r="AJ30" s="662"/>
      <c r="AK30" s="662"/>
      <c r="AL30" s="663" t="s">
        <v>122</v>
      </c>
      <c r="AM30" s="664"/>
      <c r="AN30" s="664"/>
      <c r="AO30" s="665"/>
      <c r="AP30" s="640" t="s">
        <v>211</v>
      </c>
      <c r="AQ30" s="641"/>
      <c r="AR30" s="641"/>
      <c r="AS30" s="641"/>
      <c r="AT30" s="641"/>
      <c r="AU30" s="641"/>
      <c r="AV30" s="641"/>
      <c r="AW30" s="641"/>
      <c r="AX30" s="641"/>
      <c r="AY30" s="641"/>
      <c r="AZ30" s="641"/>
      <c r="BA30" s="641"/>
      <c r="BB30" s="641"/>
      <c r="BC30" s="641"/>
      <c r="BD30" s="641"/>
      <c r="BE30" s="641"/>
      <c r="BF30" s="642"/>
      <c r="BG30" s="640" t="s">
        <v>294</v>
      </c>
      <c r="BH30" s="700"/>
      <c r="BI30" s="700"/>
      <c r="BJ30" s="700"/>
      <c r="BK30" s="700"/>
      <c r="BL30" s="700"/>
      <c r="BM30" s="700"/>
      <c r="BN30" s="700"/>
      <c r="BO30" s="700"/>
      <c r="BP30" s="700"/>
      <c r="BQ30" s="701"/>
      <c r="BR30" s="640" t="s">
        <v>295</v>
      </c>
      <c r="BS30" s="700"/>
      <c r="BT30" s="700"/>
      <c r="BU30" s="700"/>
      <c r="BV30" s="700"/>
      <c r="BW30" s="700"/>
      <c r="BX30" s="700"/>
      <c r="BY30" s="700"/>
      <c r="BZ30" s="700"/>
      <c r="CA30" s="700"/>
      <c r="CB30" s="701"/>
      <c r="CD30" s="696"/>
      <c r="CE30" s="697"/>
      <c r="CF30" s="655" t="s">
        <v>296</v>
      </c>
      <c r="CG30" s="656"/>
      <c r="CH30" s="656"/>
      <c r="CI30" s="656"/>
      <c r="CJ30" s="656"/>
      <c r="CK30" s="656"/>
      <c r="CL30" s="656"/>
      <c r="CM30" s="656"/>
      <c r="CN30" s="656"/>
      <c r="CO30" s="656"/>
      <c r="CP30" s="656"/>
      <c r="CQ30" s="657"/>
      <c r="CR30" s="658">
        <v>1028740</v>
      </c>
      <c r="CS30" s="659"/>
      <c r="CT30" s="659"/>
      <c r="CU30" s="659"/>
      <c r="CV30" s="659"/>
      <c r="CW30" s="659"/>
      <c r="CX30" s="659"/>
      <c r="CY30" s="660"/>
      <c r="CZ30" s="663">
        <v>11.5</v>
      </c>
      <c r="DA30" s="688"/>
      <c r="DB30" s="688"/>
      <c r="DC30" s="692"/>
      <c r="DD30" s="667">
        <v>995207</v>
      </c>
      <c r="DE30" s="659"/>
      <c r="DF30" s="659"/>
      <c r="DG30" s="659"/>
      <c r="DH30" s="659"/>
      <c r="DI30" s="659"/>
      <c r="DJ30" s="659"/>
      <c r="DK30" s="660"/>
      <c r="DL30" s="667">
        <v>995207</v>
      </c>
      <c r="DM30" s="659"/>
      <c r="DN30" s="659"/>
      <c r="DO30" s="659"/>
      <c r="DP30" s="659"/>
      <c r="DQ30" s="659"/>
      <c r="DR30" s="659"/>
      <c r="DS30" s="659"/>
      <c r="DT30" s="659"/>
      <c r="DU30" s="659"/>
      <c r="DV30" s="660"/>
      <c r="DW30" s="663">
        <v>17.100000000000001</v>
      </c>
      <c r="DX30" s="688"/>
      <c r="DY30" s="688"/>
      <c r="DZ30" s="688"/>
      <c r="EA30" s="688"/>
      <c r="EB30" s="688"/>
      <c r="EC30" s="689"/>
    </row>
    <row r="31" spans="2:133" ht="11.25" customHeight="1" x14ac:dyDescent="0.15">
      <c r="B31" s="671" t="s">
        <v>297</v>
      </c>
      <c r="C31" s="672"/>
      <c r="D31" s="672"/>
      <c r="E31" s="672"/>
      <c r="F31" s="672"/>
      <c r="G31" s="672"/>
      <c r="H31" s="672"/>
      <c r="I31" s="672"/>
      <c r="J31" s="672"/>
      <c r="K31" s="672"/>
      <c r="L31" s="672"/>
      <c r="M31" s="672"/>
      <c r="N31" s="672"/>
      <c r="O31" s="672"/>
      <c r="P31" s="672"/>
      <c r="Q31" s="673"/>
      <c r="R31" s="658" t="s">
        <v>122</v>
      </c>
      <c r="S31" s="659"/>
      <c r="T31" s="659"/>
      <c r="U31" s="659"/>
      <c r="V31" s="659"/>
      <c r="W31" s="659"/>
      <c r="X31" s="659"/>
      <c r="Y31" s="660"/>
      <c r="Z31" s="661" t="s">
        <v>122</v>
      </c>
      <c r="AA31" s="661"/>
      <c r="AB31" s="661"/>
      <c r="AC31" s="661"/>
      <c r="AD31" s="662" t="s">
        <v>122</v>
      </c>
      <c r="AE31" s="662"/>
      <c r="AF31" s="662"/>
      <c r="AG31" s="662"/>
      <c r="AH31" s="662"/>
      <c r="AI31" s="662"/>
      <c r="AJ31" s="662"/>
      <c r="AK31" s="662"/>
      <c r="AL31" s="663" t="s">
        <v>122</v>
      </c>
      <c r="AM31" s="664"/>
      <c r="AN31" s="664"/>
      <c r="AO31" s="665"/>
      <c r="AP31" s="704" t="s">
        <v>298</v>
      </c>
      <c r="AQ31" s="705"/>
      <c r="AR31" s="705"/>
      <c r="AS31" s="705"/>
      <c r="AT31" s="710" t="s">
        <v>299</v>
      </c>
      <c r="AU31" s="200"/>
      <c r="AV31" s="200"/>
      <c r="AW31" s="200"/>
      <c r="AX31" s="644" t="s">
        <v>177</v>
      </c>
      <c r="AY31" s="645"/>
      <c r="AZ31" s="645"/>
      <c r="BA31" s="645"/>
      <c r="BB31" s="645"/>
      <c r="BC31" s="645"/>
      <c r="BD31" s="645"/>
      <c r="BE31" s="645"/>
      <c r="BF31" s="646"/>
      <c r="BG31" s="714">
        <v>97</v>
      </c>
      <c r="BH31" s="702"/>
      <c r="BI31" s="702"/>
      <c r="BJ31" s="702"/>
      <c r="BK31" s="702"/>
      <c r="BL31" s="702"/>
      <c r="BM31" s="653">
        <v>85.4</v>
      </c>
      <c r="BN31" s="702"/>
      <c r="BO31" s="702"/>
      <c r="BP31" s="702"/>
      <c r="BQ31" s="703"/>
      <c r="BR31" s="714">
        <v>95.9</v>
      </c>
      <c r="BS31" s="702"/>
      <c r="BT31" s="702"/>
      <c r="BU31" s="702"/>
      <c r="BV31" s="702"/>
      <c r="BW31" s="702"/>
      <c r="BX31" s="653">
        <v>85.7</v>
      </c>
      <c r="BY31" s="702"/>
      <c r="BZ31" s="702"/>
      <c r="CA31" s="702"/>
      <c r="CB31" s="703"/>
      <c r="CD31" s="696"/>
      <c r="CE31" s="697"/>
      <c r="CF31" s="655" t="s">
        <v>300</v>
      </c>
      <c r="CG31" s="656"/>
      <c r="CH31" s="656"/>
      <c r="CI31" s="656"/>
      <c r="CJ31" s="656"/>
      <c r="CK31" s="656"/>
      <c r="CL31" s="656"/>
      <c r="CM31" s="656"/>
      <c r="CN31" s="656"/>
      <c r="CO31" s="656"/>
      <c r="CP31" s="656"/>
      <c r="CQ31" s="657"/>
      <c r="CR31" s="658">
        <v>29359</v>
      </c>
      <c r="CS31" s="690"/>
      <c r="CT31" s="690"/>
      <c r="CU31" s="690"/>
      <c r="CV31" s="690"/>
      <c r="CW31" s="690"/>
      <c r="CX31" s="690"/>
      <c r="CY31" s="691"/>
      <c r="CZ31" s="663">
        <v>0.3</v>
      </c>
      <c r="DA31" s="688"/>
      <c r="DB31" s="688"/>
      <c r="DC31" s="692"/>
      <c r="DD31" s="667">
        <v>29359</v>
      </c>
      <c r="DE31" s="690"/>
      <c r="DF31" s="690"/>
      <c r="DG31" s="690"/>
      <c r="DH31" s="690"/>
      <c r="DI31" s="690"/>
      <c r="DJ31" s="690"/>
      <c r="DK31" s="691"/>
      <c r="DL31" s="667">
        <v>29359</v>
      </c>
      <c r="DM31" s="690"/>
      <c r="DN31" s="690"/>
      <c r="DO31" s="690"/>
      <c r="DP31" s="690"/>
      <c r="DQ31" s="690"/>
      <c r="DR31" s="690"/>
      <c r="DS31" s="690"/>
      <c r="DT31" s="690"/>
      <c r="DU31" s="690"/>
      <c r="DV31" s="691"/>
      <c r="DW31" s="663">
        <v>0.5</v>
      </c>
      <c r="DX31" s="688"/>
      <c r="DY31" s="688"/>
      <c r="DZ31" s="688"/>
      <c r="EA31" s="688"/>
      <c r="EB31" s="688"/>
      <c r="EC31" s="689"/>
    </row>
    <row r="32" spans="2:133" ht="11.25" customHeight="1" x14ac:dyDescent="0.15">
      <c r="B32" s="655" t="s">
        <v>301</v>
      </c>
      <c r="C32" s="656"/>
      <c r="D32" s="656"/>
      <c r="E32" s="656"/>
      <c r="F32" s="656"/>
      <c r="G32" s="656"/>
      <c r="H32" s="656"/>
      <c r="I32" s="656"/>
      <c r="J32" s="656"/>
      <c r="K32" s="656"/>
      <c r="L32" s="656"/>
      <c r="M32" s="656"/>
      <c r="N32" s="656"/>
      <c r="O32" s="656"/>
      <c r="P32" s="656"/>
      <c r="Q32" s="657"/>
      <c r="R32" s="658">
        <v>508537</v>
      </c>
      <c r="S32" s="659"/>
      <c r="T32" s="659"/>
      <c r="U32" s="659"/>
      <c r="V32" s="659"/>
      <c r="W32" s="659"/>
      <c r="X32" s="659"/>
      <c r="Y32" s="660"/>
      <c r="Z32" s="661">
        <v>5.4</v>
      </c>
      <c r="AA32" s="661"/>
      <c r="AB32" s="661"/>
      <c r="AC32" s="661"/>
      <c r="AD32" s="662" t="s">
        <v>122</v>
      </c>
      <c r="AE32" s="662"/>
      <c r="AF32" s="662"/>
      <c r="AG32" s="662"/>
      <c r="AH32" s="662"/>
      <c r="AI32" s="662"/>
      <c r="AJ32" s="662"/>
      <c r="AK32" s="662"/>
      <c r="AL32" s="663" t="s">
        <v>122</v>
      </c>
      <c r="AM32" s="664"/>
      <c r="AN32" s="664"/>
      <c r="AO32" s="665"/>
      <c r="AP32" s="706"/>
      <c r="AQ32" s="707"/>
      <c r="AR32" s="707"/>
      <c r="AS32" s="707"/>
      <c r="AT32" s="711"/>
      <c r="AU32" s="196" t="s">
        <v>302</v>
      </c>
      <c r="AX32" s="655" t="s">
        <v>303</v>
      </c>
      <c r="AY32" s="656"/>
      <c r="AZ32" s="656"/>
      <c r="BA32" s="656"/>
      <c r="BB32" s="656"/>
      <c r="BC32" s="656"/>
      <c r="BD32" s="656"/>
      <c r="BE32" s="656"/>
      <c r="BF32" s="657"/>
      <c r="BG32" s="715">
        <v>98.9</v>
      </c>
      <c r="BH32" s="690"/>
      <c r="BI32" s="690"/>
      <c r="BJ32" s="690"/>
      <c r="BK32" s="690"/>
      <c r="BL32" s="690"/>
      <c r="BM32" s="664">
        <v>96</v>
      </c>
      <c r="BN32" s="690"/>
      <c r="BO32" s="690"/>
      <c r="BP32" s="690"/>
      <c r="BQ32" s="713"/>
      <c r="BR32" s="715">
        <v>98.8</v>
      </c>
      <c r="BS32" s="690"/>
      <c r="BT32" s="690"/>
      <c r="BU32" s="690"/>
      <c r="BV32" s="690"/>
      <c r="BW32" s="690"/>
      <c r="BX32" s="664">
        <v>95.3</v>
      </c>
      <c r="BY32" s="690"/>
      <c r="BZ32" s="690"/>
      <c r="CA32" s="690"/>
      <c r="CB32" s="713"/>
      <c r="CD32" s="698"/>
      <c r="CE32" s="699"/>
      <c r="CF32" s="655" t="s">
        <v>304</v>
      </c>
      <c r="CG32" s="656"/>
      <c r="CH32" s="656"/>
      <c r="CI32" s="656"/>
      <c r="CJ32" s="656"/>
      <c r="CK32" s="656"/>
      <c r="CL32" s="656"/>
      <c r="CM32" s="656"/>
      <c r="CN32" s="656"/>
      <c r="CO32" s="656"/>
      <c r="CP32" s="656"/>
      <c r="CQ32" s="657"/>
      <c r="CR32" s="658" t="s">
        <v>122</v>
      </c>
      <c r="CS32" s="659"/>
      <c r="CT32" s="659"/>
      <c r="CU32" s="659"/>
      <c r="CV32" s="659"/>
      <c r="CW32" s="659"/>
      <c r="CX32" s="659"/>
      <c r="CY32" s="660"/>
      <c r="CZ32" s="663" t="s">
        <v>122</v>
      </c>
      <c r="DA32" s="688"/>
      <c r="DB32" s="688"/>
      <c r="DC32" s="692"/>
      <c r="DD32" s="667" t="s">
        <v>122</v>
      </c>
      <c r="DE32" s="659"/>
      <c r="DF32" s="659"/>
      <c r="DG32" s="659"/>
      <c r="DH32" s="659"/>
      <c r="DI32" s="659"/>
      <c r="DJ32" s="659"/>
      <c r="DK32" s="660"/>
      <c r="DL32" s="667" t="s">
        <v>122</v>
      </c>
      <c r="DM32" s="659"/>
      <c r="DN32" s="659"/>
      <c r="DO32" s="659"/>
      <c r="DP32" s="659"/>
      <c r="DQ32" s="659"/>
      <c r="DR32" s="659"/>
      <c r="DS32" s="659"/>
      <c r="DT32" s="659"/>
      <c r="DU32" s="659"/>
      <c r="DV32" s="660"/>
      <c r="DW32" s="663" t="s">
        <v>122</v>
      </c>
      <c r="DX32" s="688"/>
      <c r="DY32" s="688"/>
      <c r="DZ32" s="688"/>
      <c r="EA32" s="688"/>
      <c r="EB32" s="688"/>
      <c r="EC32" s="689"/>
    </row>
    <row r="33" spans="2:133" ht="11.25" customHeight="1" x14ac:dyDescent="0.15">
      <c r="B33" s="655" t="s">
        <v>305</v>
      </c>
      <c r="C33" s="656"/>
      <c r="D33" s="656"/>
      <c r="E33" s="656"/>
      <c r="F33" s="656"/>
      <c r="G33" s="656"/>
      <c r="H33" s="656"/>
      <c r="I33" s="656"/>
      <c r="J33" s="656"/>
      <c r="K33" s="656"/>
      <c r="L33" s="656"/>
      <c r="M33" s="656"/>
      <c r="N33" s="656"/>
      <c r="O33" s="656"/>
      <c r="P33" s="656"/>
      <c r="Q33" s="657"/>
      <c r="R33" s="658">
        <v>53406</v>
      </c>
      <c r="S33" s="659"/>
      <c r="T33" s="659"/>
      <c r="U33" s="659"/>
      <c r="V33" s="659"/>
      <c r="W33" s="659"/>
      <c r="X33" s="659"/>
      <c r="Y33" s="660"/>
      <c r="Z33" s="661">
        <v>0.6</v>
      </c>
      <c r="AA33" s="661"/>
      <c r="AB33" s="661"/>
      <c r="AC33" s="661"/>
      <c r="AD33" s="662">
        <v>16161</v>
      </c>
      <c r="AE33" s="662"/>
      <c r="AF33" s="662"/>
      <c r="AG33" s="662"/>
      <c r="AH33" s="662"/>
      <c r="AI33" s="662"/>
      <c r="AJ33" s="662"/>
      <c r="AK33" s="662"/>
      <c r="AL33" s="663">
        <v>0.3</v>
      </c>
      <c r="AM33" s="664"/>
      <c r="AN33" s="664"/>
      <c r="AO33" s="665"/>
      <c r="AP33" s="708"/>
      <c r="AQ33" s="709"/>
      <c r="AR33" s="709"/>
      <c r="AS33" s="709"/>
      <c r="AT33" s="712"/>
      <c r="AU33" s="201"/>
      <c r="AV33" s="201"/>
      <c r="AW33" s="201"/>
      <c r="AX33" s="679" t="s">
        <v>306</v>
      </c>
      <c r="AY33" s="680"/>
      <c r="AZ33" s="680"/>
      <c r="BA33" s="680"/>
      <c r="BB33" s="680"/>
      <c r="BC33" s="680"/>
      <c r="BD33" s="680"/>
      <c r="BE33" s="680"/>
      <c r="BF33" s="681"/>
      <c r="BG33" s="716">
        <v>95.4</v>
      </c>
      <c r="BH33" s="717"/>
      <c r="BI33" s="717"/>
      <c r="BJ33" s="717"/>
      <c r="BK33" s="717"/>
      <c r="BL33" s="717"/>
      <c r="BM33" s="718">
        <v>78.5</v>
      </c>
      <c r="BN33" s="717"/>
      <c r="BO33" s="717"/>
      <c r="BP33" s="717"/>
      <c r="BQ33" s="719"/>
      <c r="BR33" s="716">
        <v>93.8</v>
      </c>
      <c r="BS33" s="717"/>
      <c r="BT33" s="717"/>
      <c r="BU33" s="717"/>
      <c r="BV33" s="717"/>
      <c r="BW33" s="717"/>
      <c r="BX33" s="718">
        <v>79.599999999999994</v>
      </c>
      <c r="BY33" s="717"/>
      <c r="BZ33" s="717"/>
      <c r="CA33" s="717"/>
      <c r="CB33" s="719"/>
      <c r="CD33" s="655" t="s">
        <v>307</v>
      </c>
      <c r="CE33" s="656"/>
      <c r="CF33" s="656"/>
      <c r="CG33" s="656"/>
      <c r="CH33" s="656"/>
      <c r="CI33" s="656"/>
      <c r="CJ33" s="656"/>
      <c r="CK33" s="656"/>
      <c r="CL33" s="656"/>
      <c r="CM33" s="656"/>
      <c r="CN33" s="656"/>
      <c r="CO33" s="656"/>
      <c r="CP33" s="656"/>
      <c r="CQ33" s="657"/>
      <c r="CR33" s="658">
        <v>4398638</v>
      </c>
      <c r="CS33" s="690"/>
      <c r="CT33" s="690"/>
      <c r="CU33" s="690"/>
      <c r="CV33" s="690"/>
      <c r="CW33" s="690"/>
      <c r="CX33" s="690"/>
      <c r="CY33" s="691"/>
      <c r="CZ33" s="663">
        <v>49.3</v>
      </c>
      <c r="DA33" s="688"/>
      <c r="DB33" s="688"/>
      <c r="DC33" s="692"/>
      <c r="DD33" s="667">
        <v>3714733</v>
      </c>
      <c r="DE33" s="690"/>
      <c r="DF33" s="690"/>
      <c r="DG33" s="690"/>
      <c r="DH33" s="690"/>
      <c r="DI33" s="690"/>
      <c r="DJ33" s="690"/>
      <c r="DK33" s="691"/>
      <c r="DL33" s="667">
        <v>2571795</v>
      </c>
      <c r="DM33" s="690"/>
      <c r="DN33" s="690"/>
      <c r="DO33" s="690"/>
      <c r="DP33" s="690"/>
      <c r="DQ33" s="690"/>
      <c r="DR33" s="690"/>
      <c r="DS33" s="690"/>
      <c r="DT33" s="690"/>
      <c r="DU33" s="690"/>
      <c r="DV33" s="691"/>
      <c r="DW33" s="663">
        <v>44.1</v>
      </c>
      <c r="DX33" s="688"/>
      <c r="DY33" s="688"/>
      <c r="DZ33" s="688"/>
      <c r="EA33" s="688"/>
      <c r="EB33" s="688"/>
      <c r="EC33" s="689"/>
    </row>
    <row r="34" spans="2:133" ht="11.25" customHeight="1" x14ac:dyDescent="0.15">
      <c r="B34" s="655" t="s">
        <v>308</v>
      </c>
      <c r="C34" s="656"/>
      <c r="D34" s="656"/>
      <c r="E34" s="656"/>
      <c r="F34" s="656"/>
      <c r="G34" s="656"/>
      <c r="H34" s="656"/>
      <c r="I34" s="656"/>
      <c r="J34" s="656"/>
      <c r="K34" s="656"/>
      <c r="L34" s="656"/>
      <c r="M34" s="656"/>
      <c r="N34" s="656"/>
      <c r="O34" s="656"/>
      <c r="P34" s="656"/>
      <c r="Q34" s="657"/>
      <c r="R34" s="658">
        <v>149071</v>
      </c>
      <c r="S34" s="659"/>
      <c r="T34" s="659"/>
      <c r="U34" s="659"/>
      <c r="V34" s="659"/>
      <c r="W34" s="659"/>
      <c r="X34" s="659"/>
      <c r="Y34" s="660"/>
      <c r="Z34" s="661">
        <v>1.6</v>
      </c>
      <c r="AA34" s="661"/>
      <c r="AB34" s="661"/>
      <c r="AC34" s="661"/>
      <c r="AD34" s="662" t="s">
        <v>122</v>
      </c>
      <c r="AE34" s="662"/>
      <c r="AF34" s="662"/>
      <c r="AG34" s="662"/>
      <c r="AH34" s="662"/>
      <c r="AI34" s="662"/>
      <c r="AJ34" s="662"/>
      <c r="AK34" s="662"/>
      <c r="AL34" s="663" t="s">
        <v>122</v>
      </c>
      <c r="AM34" s="664"/>
      <c r="AN34" s="664"/>
      <c r="AO34" s="665"/>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55" t="s">
        <v>309</v>
      </c>
      <c r="CE34" s="656"/>
      <c r="CF34" s="656"/>
      <c r="CG34" s="656"/>
      <c r="CH34" s="656"/>
      <c r="CI34" s="656"/>
      <c r="CJ34" s="656"/>
      <c r="CK34" s="656"/>
      <c r="CL34" s="656"/>
      <c r="CM34" s="656"/>
      <c r="CN34" s="656"/>
      <c r="CO34" s="656"/>
      <c r="CP34" s="656"/>
      <c r="CQ34" s="657"/>
      <c r="CR34" s="658">
        <v>1473933</v>
      </c>
      <c r="CS34" s="659"/>
      <c r="CT34" s="659"/>
      <c r="CU34" s="659"/>
      <c r="CV34" s="659"/>
      <c r="CW34" s="659"/>
      <c r="CX34" s="659"/>
      <c r="CY34" s="660"/>
      <c r="CZ34" s="663">
        <v>16.5</v>
      </c>
      <c r="DA34" s="688"/>
      <c r="DB34" s="688"/>
      <c r="DC34" s="692"/>
      <c r="DD34" s="667">
        <v>1232438</v>
      </c>
      <c r="DE34" s="659"/>
      <c r="DF34" s="659"/>
      <c r="DG34" s="659"/>
      <c r="DH34" s="659"/>
      <c r="DI34" s="659"/>
      <c r="DJ34" s="659"/>
      <c r="DK34" s="660"/>
      <c r="DL34" s="667">
        <v>910974</v>
      </c>
      <c r="DM34" s="659"/>
      <c r="DN34" s="659"/>
      <c r="DO34" s="659"/>
      <c r="DP34" s="659"/>
      <c r="DQ34" s="659"/>
      <c r="DR34" s="659"/>
      <c r="DS34" s="659"/>
      <c r="DT34" s="659"/>
      <c r="DU34" s="659"/>
      <c r="DV34" s="660"/>
      <c r="DW34" s="663">
        <v>15.6</v>
      </c>
      <c r="DX34" s="688"/>
      <c r="DY34" s="688"/>
      <c r="DZ34" s="688"/>
      <c r="EA34" s="688"/>
      <c r="EB34" s="688"/>
      <c r="EC34" s="689"/>
    </row>
    <row r="35" spans="2:133" ht="11.25" customHeight="1" x14ac:dyDescent="0.15">
      <c r="B35" s="655" t="s">
        <v>310</v>
      </c>
      <c r="C35" s="656"/>
      <c r="D35" s="656"/>
      <c r="E35" s="656"/>
      <c r="F35" s="656"/>
      <c r="G35" s="656"/>
      <c r="H35" s="656"/>
      <c r="I35" s="656"/>
      <c r="J35" s="656"/>
      <c r="K35" s="656"/>
      <c r="L35" s="656"/>
      <c r="M35" s="656"/>
      <c r="N35" s="656"/>
      <c r="O35" s="656"/>
      <c r="P35" s="656"/>
      <c r="Q35" s="657"/>
      <c r="R35" s="658">
        <v>34056</v>
      </c>
      <c r="S35" s="659"/>
      <c r="T35" s="659"/>
      <c r="U35" s="659"/>
      <c r="V35" s="659"/>
      <c r="W35" s="659"/>
      <c r="X35" s="659"/>
      <c r="Y35" s="660"/>
      <c r="Z35" s="661">
        <v>0.4</v>
      </c>
      <c r="AA35" s="661"/>
      <c r="AB35" s="661"/>
      <c r="AC35" s="661"/>
      <c r="AD35" s="662" t="s">
        <v>122</v>
      </c>
      <c r="AE35" s="662"/>
      <c r="AF35" s="662"/>
      <c r="AG35" s="662"/>
      <c r="AH35" s="662"/>
      <c r="AI35" s="662"/>
      <c r="AJ35" s="662"/>
      <c r="AK35" s="662"/>
      <c r="AL35" s="663" t="s">
        <v>122</v>
      </c>
      <c r="AM35" s="664"/>
      <c r="AN35" s="664"/>
      <c r="AO35" s="665"/>
      <c r="AP35" s="206"/>
      <c r="AQ35" s="640" t="s">
        <v>311</v>
      </c>
      <c r="AR35" s="641"/>
      <c r="AS35" s="641"/>
      <c r="AT35" s="641"/>
      <c r="AU35" s="641"/>
      <c r="AV35" s="641"/>
      <c r="AW35" s="641"/>
      <c r="AX35" s="641"/>
      <c r="AY35" s="641"/>
      <c r="AZ35" s="641"/>
      <c r="BA35" s="641"/>
      <c r="BB35" s="641"/>
      <c r="BC35" s="641"/>
      <c r="BD35" s="641"/>
      <c r="BE35" s="641"/>
      <c r="BF35" s="642"/>
      <c r="BG35" s="640" t="s">
        <v>312</v>
      </c>
      <c r="BH35" s="641"/>
      <c r="BI35" s="641"/>
      <c r="BJ35" s="641"/>
      <c r="BK35" s="641"/>
      <c r="BL35" s="641"/>
      <c r="BM35" s="641"/>
      <c r="BN35" s="641"/>
      <c r="BO35" s="641"/>
      <c r="BP35" s="641"/>
      <c r="BQ35" s="641"/>
      <c r="BR35" s="641"/>
      <c r="BS35" s="641"/>
      <c r="BT35" s="641"/>
      <c r="BU35" s="641"/>
      <c r="BV35" s="641"/>
      <c r="BW35" s="641"/>
      <c r="BX35" s="641"/>
      <c r="BY35" s="641"/>
      <c r="BZ35" s="641"/>
      <c r="CA35" s="641"/>
      <c r="CB35" s="642"/>
      <c r="CD35" s="655" t="s">
        <v>313</v>
      </c>
      <c r="CE35" s="656"/>
      <c r="CF35" s="656"/>
      <c r="CG35" s="656"/>
      <c r="CH35" s="656"/>
      <c r="CI35" s="656"/>
      <c r="CJ35" s="656"/>
      <c r="CK35" s="656"/>
      <c r="CL35" s="656"/>
      <c r="CM35" s="656"/>
      <c r="CN35" s="656"/>
      <c r="CO35" s="656"/>
      <c r="CP35" s="656"/>
      <c r="CQ35" s="657"/>
      <c r="CR35" s="658">
        <v>656199</v>
      </c>
      <c r="CS35" s="690"/>
      <c r="CT35" s="690"/>
      <c r="CU35" s="690"/>
      <c r="CV35" s="690"/>
      <c r="CW35" s="690"/>
      <c r="CX35" s="690"/>
      <c r="CY35" s="691"/>
      <c r="CZ35" s="663">
        <v>7.4</v>
      </c>
      <c r="DA35" s="688"/>
      <c r="DB35" s="688"/>
      <c r="DC35" s="692"/>
      <c r="DD35" s="667">
        <v>606661</v>
      </c>
      <c r="DE35" s="690"/>
      <c r="DF35" s="690"/>
      <c r="DG35" s="690"/>
      <c r="DH35" s="690"/>
      <c r="DI35" s="690"/>
      <c r="DJ35" s="690"/>
      <c r="DK35" s="691"/>
      <c r="DL35" s="667">
        <v>221993</v>
      </c>
      <c r="DM35" s="690"/>
      <c r="DN35" s="690"/>
      <c r="DO35" s="690"/>
      <c r="DP35" s="690"/>
      <c r="DQ35" s="690"/>
      <c r="DR35" s="690"/>
      <c r="DS35" s="690"/>
      <c r="DT35" s="690"/>
      <c r="DU35" s="690"/>
      <c r="DV35" s="691"/>
      <c r="DW35" s="663">
        <v>3.8</v>
      </c>
      <c r="DX35" s="688"/>
      <c r="DY35" s="688"/>
      <c r="DZ35" s="688"/>
      <c r="EA35" s="688"/>
      <c r="EB35" s="688"/>
      <c r="EC35" s="689"/>
    </row>
    <row r="36" spans="2:133" ht="11.25" customHeight="1" x14ac:dyDescent="0.15">
      <c r="B36" s="655" t="s">
        <v>314</v>
      </c>
      <c r="C36" s="656"/>
      <c r="D36" s="656"/>
      <c r="E36" s="656"/>
      <c r="F36" s="656"/>
      <c r="G36" s="656"/>
      <c r="H36" s="656"/>
      <c r="I36" s="656"/>
      <c r="J36" s="656"/>
      <c r="K36" s="656"/>
      <c r="L36" s="656"/>
      <c r="M36" s="656"/>
      <c r="N36" s="656"/>
      <c r="O36" s="656"/>
      <c r="P36" s="656"/>
      <c r="Q36" s="657"/>
      <c r="R36" s="658">
        <v>420055</v>
      </c>
      <c r="S36" s="659"/>
      <c r="T36" s="659"/>
      <c r="U36" s="659"/>
      <c r="V36" s="659"/>
      <c r="W36" s="659"/>
      <c r="X36" s="659"/>
      <c r="Y36" s="660"/>
      <c r="Z36" s="661">
        <v>4.4000000000000004</v>
      </c>
      <c r="AA36" s="661"/>
      <c r="AB36" s="661"/>
      <c r="AC36" s="661"/>
      <c r="AD36" s="662" t="s">
        <v>122</v>
      </c>
      <c r="AE36" s="662"/>
      <c r="AF36" s="662"/>
      <c r="AG36" s="662"/>
      <c r="AH36" s="662"/>
      <c r="AI36" s="662"/>
      <c r="AJ36" s="662"/>
      <c r="AK36" s="662"/>
      <c r="AL36" s="663" t="s">
        <v>122</v>
      </c>
      <c r="AM36" s="664"/>
      <c r="AN36" s="664"/>
      <c r="AO36" s="665"/>
      <c r="AP36" s="206"/>
      <c r="AQ36" s="724" t="s">
        <v>315</v>
      </c>
      <c r="AR36" s="725"/>
      <c r="AS36" s="725"/>
      <c r="AT36" s="725"/>
      <c r="AU36" s="725"/>
      <c r="AV36" s="725"/>
      <c r="AW36" s="725"/>
      <c r="AX36" s="725"/>
      <c r="AY36" s="726"/>
      <c r="AZ36" s="647">
        <v>862522</v>
      </c>
      <c r="BA36" s="648"/>
      <c r="BB36" s="648"/>
      <c r="BC36" s="648"/>
      <c r="BD36" s="648"/>
      <c r="BE36" s="648"/>
      <c r="BF36" s="720"/>
      <c r="BG36" s="644" t="s">
        <v>316</v>
      </c>
      <c r="BH36" s="645"/>
      <c r="BI36" s="645"/>
      <c r="BJ36" s="645"/>
      <c r="BK36" s="645"/>
      <c r="BL36" s="645"/>
      <c r="BM36" s="645"/>
      <c r="BN36" s="645"/>
      <c r="BO36" s="645"/>
      <c r="BP36" s="645"/>
      <c r="BQ36" s="645"/>
      <c r="BR36" s="645"/>
      <c r="BS36" s="645"/>
      <c r="BT36" s="645"/>
      <c r="BU36" s="646"/>
      <c r="BV36" s="647">
        <v>28492</v>
      </c>
      <c r="BW36" s="648"/>
      <c r="BX36" s="648"/>
      <c r="BY36" s="648"/>
      <c r="BZ36" s="648"/>
      <c r="CA36" s="648"/>
      <c r="CB36" s="720"/>
      <c r="CD36" s="655" t="s">
        <v>317</v>
      </c>
      <c r="CE36" s="656"/>
      <c r="CF36" s="656"/>
      <c r="CG36" s="656"/>
      <c r="CH36" s="656"/>
      <c r="CI36" s="656"/>
      <c r="CJ36" s="656"/>
      <c r="CK36" s="656"/>
      <c r="CL36" s="656"/>
      <c r="CM36" s="656"/>
      <c r="CN36" s="656"/>
      <c r="CO36" s="656"/>
      <c r="CP36" s="656"/>
      <c r="CQ36" s="657"/>
      <c r="CR36" s="658">
        <v>1577428</v>
      </c>
      <c r="CS36" s="659"/>
      <c r="CT36" s="659"/>
      <c r="CU36" s="659"/>
      <c r="CV36" s="659"/>
      <c r="CW36" s="659"/>
      <c r="CX36" s="659"/>
      <c r="CY36" s="660"/>
      <c r="CZ36" s="663">
        <v>17.7</v>
      </c>
      <c r="DA36" s="688"/>
      <c r="DB36" s="688"/>
      <c r="DC36" s="692"/>
      <c r="DD36" s="667">
        <v>1421349</v>
      </c>
      <c r="DE36" s="659"/>
      <c r="DF36" s="659"/>
      <c r="DG36" s="659"/>
      <c r="DH36" s="659"/>
      <c r="DI36" s="659"/>
      <c r="DJ36" s="659"/>
      <c r="DK36" s="660"/>
      <c r="DL36" s="667">
        <v>1080710</v>
      </c>
      <c r="DM36" s="659"/>
      <c r="DN36" s="659"/>
      <c r="DO36" s="659"/>
      <c r="DP36" s="659"/>
      <c r="DQ36" s="659"/>
      <c r="DR36" s="659"/>
      <c r="DS36" s="659"/>
      <c r="DT36" s="659"/>
      <c r="DU36" s="659"/>
      <c r="DV36" s="660"/>
      <c r="DW36" s="663">
        <v>18.5</v>
      </c>
      <c r="DX36" s="688"/>
      <c r="DY36" s="688"/>
      <c r="DZ36" s="688"/>
      <c r="EA36" s="688"/>
      <c r="EB36" s="688"/>
      <c r="EC36" s="689"/>
    </row>
    <row r="37" spans="2:133" ht="11.25" customHeight="1" x14ac:dyDescent="0.15">
      <c r="B37" s="655" t="s">
        <v>318</v>
      </c>
      <c r="C37" s="656"/>
      <c r="D37" s="656"/>
      <c r="E37" s="656"/>
      <c r="F37" s="656"/>
      <c r="G37" s="656"/>
      <c r="H37" s="656"/>
      <c r="I37" s="656"/>
      <c r="J37" s="656"/>
      <c r="K37" s="656"/>
      <c r="L37" s="656"/>
      <c r="M37" s="656"/>
      <c r="N37" s="656"/>
      <c r="O37" s="656"/>
      <c r="P37" s="656"/>
      <c r="Q37" s="657"/>
      <c r="R37" s="658">
        <v>259433</v>
      </c>
      <c r="S37" s="659"/>
      <c r="T37" s="659"/>
      <c r="U37" s="659"/>
      <c r="V37" s="659"/>
      <c r="W37" s="659"/>
      <c r="X37" s="659"/>
      <c r="Y37" s="660"/>
      <c r="Z37" s="661">
        <v>2.7</v>
      </c>
      <c r="AA37" s="661"/>
      <c r="AB37" s="661"/>
      <c r="AC37" s="661"/>
      <c r="AD37" s="662">
        <v>777</v>
      </c>
      <c r="AE37" s="662"/>
      <c r="AF37" s="662"/>
      <c r="AG37" s="662"/>
      <c r="AH37" s="662"/>
      <c r="AI37" s="662"/>
      <c r="AJ37" s="662"/>
      <c r="AK37" s="662"/>
      <c r="AL37" s="663">
        <v>0</v>
      </c>
      <c r="AM37" s="664"/>
      <c r="AN37" s="664"/>
      <c r="AO37" s="665"/>
      <c r="AQ37" s="721" t="s">
        <v>319</v>
      </c>
      <c r="AR37" s="722"/>
      <c r="AS37" s="722"/>
      <c r="AT37" s="722"/>
      <c r="AU37" s="722"/>
      <c r="AV37" s="722"/>
      <c r="AW37" s="722"/>
      <c r="AX37" s="722"/>
      <c r="AY37" s="723"/>
      <c r="AZ37" s="658">
        <v>294160</v>
      </c>
      <c r="BA37" s="659"/>
      <c r="BB37" s="659"/>
      <c r="BC37" s="659"/>
      <c r="BD37" s="690"/>
      <c r="BE37" s="690"/>
      <c r="BF37" s="713"/>
      <c r="BG37" s="655" t="s">
        <v>320</v>
      </c>
      <c r="BH37" s="656"/>
      <c r="BI37" s="656"/>
      <c r="BJ37" s="656"/>
      <c r="BK37" s="656"/>
      <c r="BL37" s="656"/>
      <c r="BM37" s="656"/>
      <c r="BN37" s="656"/>
      <c r="BO37" s="656"/>
      <c r="BP37" s="656"/>
      <c r="BQ37" s="656"/>
      <c r="BR37" s="656"/>
      <c r="BS37" s="656"/>
      <c r="BT37" s="656"/>
      <c r="BU37" s="657"/>
      <c r="BV37" s="658">
        <v>22081</v>
      </c>
      <c r="BW37" s="659"/>
      <c r="BX37" s="659"/>
      <c r="BY37" s="659"/>
      <c r="BZ37" s="659"/>
      <c r="CA37" s="659"/>
      <c r="CB37" s="668"/>
      <c r="CD37" s="655" t="s">
        <v>321</v>
      </c>
      <c r="CE37" s="656"/>
      <c r="CF37" s="656"/>
      <c r="CG37" s="656"/>
      <c r="CH37" s="656"/>
      <c r="CI37" s="656"/>
      <c r="CJ37" s="656"/>
      <c r="CK37" s="656"/>
      <c r="CL37" s="656"/>
      <c r="CM37" s="656"/>
      <c r="CN37" s="656"/>
      <c r="CO37" s="656"/>
      <c r="CP37" s="656"/>
      <c r="CQ37" s="657"/>
      <c r="CR37" s="658">
        <v>636926</v>
      </c>
      <c r="CS37" s="690"/>
      <c r="CT37" s="690"/>
      <c r="CU37" s="690"/>
      <c r="CV37" s="690"/>
      <c r="CW37" s="690"/>
      <c r="CX37" s="690"/>
      <c r="CY37" s="691"/>
      <c r="CZ37" s="663">
        <v>7.1</v>
      </c>
      <c r="DA37" s="688"/>
      <c r="DB37" s="688"/>
      <c r="DC37" s="692"/>
      <c r="DD37" s="667">
        <v>636926</v>
      </c>
      <c r="DE37" s="690"/>
      <c r="DF37" s="690"/>
      <c r="DG37" s="690"/>
      <c r="DH37" s="690"/>
      <c r="DI37" s="690"/>
      <c r="DJ37" s="690"/>
      <c r="DK37" s="691"/>
      <c r="DL37" s="667">
        <v>629402</v>
      </c>
      <c r="DM37" s="690"/>
      <c r="DN37" s="690"/>
      <c r="DO37" s="690"/>
      <c r="DP37" s="690"/>
      <c r="DQ37" s="690"/>
      <c r="DR37" s="690"/>
      <c r="DS37" s="690"/>
      <c r="DT37" s="690"/>
      <c r="DU37" s="690"/>
      <c r="DV37" s="691"/>
      <c r="DW37" s="663">
        <v>10.8</v>
      </c>
      <c r="DX37" s="688"/>
      <c r="DY37" s="688"/>
      <c r="DZ37" s="688"/>
      <c r="EA37" s="688"/>
      <c r="EB37" s="688"/>
      <c r="EC37" s="689"/>
    </row>
    <row r="38" spans="2:133" ht="11.25" customHeight="1" x14ac:dyDescent="0.15">
      <c r="B38" s="655" t="s">
        <v>322</v>
      </c>
      <c r="C38" s="656"/>
      <c r="D38" s="656"/>
      <c r="E38" s="656"/>
      <c r="F38" s="656"/>
      <c r="G38" s="656"/>
      <c r="H38" s="656"/>
      <c r="I38" s="656"/>
      <c r="J38" s="656"/>
      <c r="K38" s="656"/>
      <c r="L38" s="656"/>
      <c r="M38" s="656"/>
      <c r="N38" s="656"/>
      <c r="O38" s="656"/>
      <c r="P38" s="656"/>
      <c r="Q38" s="657"/>
      <c r="R38" s="658">
        <v>574245</v>
      </c>
      <c r="S38" s="659"/>
      <c r="T38" s="659"/>
      <c r="U38" s="659"/>
      <c r="V38" s="659"/>
      <c r="W38" s="659"/>
      <c r="X38" s="659"/>
      <c r="Y38" s="660"/>
      <c r="Z38" s="661">
        <v>6.1</v>
      </c>
      <c r="AA38" s="661"/>
      <c r="AB38" s="661"/>
      <c r="AC38" s="661"/>
      <c r="AD38" s="662" t="s">
        <v>122</v>
      </c>
      <c r="AE38" s="662"/>
      <c r="AF38" s="662"/>
      <c r="AG38" s="662"/>
      <c r="AH38" s="662"/>
      <c r="AI38" s="662"/>
      <c r="AJ38" s="662"/>
      <c r="AK38" s="662"/>
      <c r="AL38" s="663" t="s">
        <v>122</v>
      </c>
      <c r="AM38" s="664"/>
      <c r="AN38" s="664"/>
      <c r="AO38" s="665"/>
      <c r="AQ38" s="721" t="s">
        <v>323</v>
      </c>
      <c r="AR38" s="722"/>
      <c r="AS38" s="722"/>
      <c r="AT38" s="722"/>
      <c r="AU38" s="722"/>
      <c r="AV38" s="722"/>
      <c r="AW38" s="722"/>
      <c r="AX38" s="722"/>
      <c r="AY38" s="723"/>
      <c r="AZ38" s="658">
        <v>66490</v>
      </c>
      <c r="BA38" s="659"/>
      <c r="BB38" s="659"/>
      <c r="BC38" s="659"/>
      <c r="BD38" s="690"/>
      <c r="BE38" s="690"/>
      <c r="BF38" s="713"/>
      <c r="BG38" s="655" t="s">
        <v>324</v>
      </c>
      <c r="BH38" s="656"/>
      <c r="BI38" s="656"/>
      <c r="BJ38" s="656"/>
      <c r="BK38" s="656"/>
      <c r="BL38" s="656"/>
      <c r="BM38" s="656"/>
      <c r="BN38" s="656"/>
      <c r="BO38" s="656"/>
      <c r="BP38" s="656"/>
      <c r="BQ38" s="656"/>
      <c r="BR38" s="656"/>
      <c r="BS38" s="656"/>
      <c r="BT38" s="656"/>
      <c r="BU38" s="657"/>
      <c r="BV38" s="658">
        <v>1785</v>
      </c>
      <c r="BW38" s="659"/>
      <c r="BX38" s="659"/>
      <c r="BY38" s="659"/>
      <c r="BZ38" s="659"/>
      <c r="CA38" s="659"/>
      <c r="CB38" s="668"/>
      <c r="CD38" s="655" t="s">
        <v>325</v>
      </c>
      <c r="CE38" s="656"/>
      <c r="CF38" s="656"/>
      <c r="CG38" s="656"/>
      <c r="CH38" s="656"/>
      <c r="CI38" s="656"/>
      <c r="CJ38" s="656"/>
      <c r="CK38" s="656"/>
      <c r="CL38" s="656"/>
      <c r="CM38" s="656"/>
      <c r="CN38" s="656"/>
      <c r="CO38" s="656"/>
      <c r="CP38" s="656"/>
      <c r="CQ38" s="657"/>
      <c r="CR38" s="658">
        <v>473774</v>
      </c>
      <c r="CS38" s="659"/>
      <c r="CT38" s="659"/>
      <c r="CU38" s="659"/>
      <c r="CV38" s="659"/>
      <c r="CW38" s="659"/>
      <c r="CX38" s="659"/>
      <c r="CY38" s="660"/>
      <c r="CZ38" s="663">
        <v>5.3</v>
      </c>
      <c r="DA38" s="688"/>
      <c r="DB38" s="688"/>
      <c r="DC38" s="692"/>
      <c r="DD38" s="667">
        <v>365737</v>
      </c>
      <c r="DE38" s="659"/>
      <c r="DF38" s="659"/>
      <c r="DG38" s="659"/>
      <c r="DH38" s="659"/>
      <c r="DI38" s="659"/>
      <c r="DJ38" s="659"/>
      <c r="DK38" s="660"/>
      <c r="DL38" s="667">
        <v>358118</v>
      </c>
      <c r="DM38" s="659"/>
      <c r="DN38" s="659"/>
      <c r="DO38" s="659"/>
      <c r="DP38" s="659"/>
      <c r="DQ38" s="659"/>
      <c r="DR38" s="659"/>
      <c r="DS38" s="659"/>
      <c r="DT38" s="659"/>
      <c r="DU38" s="659"/>
      <c r="DV38" s="660"/>
      <c r="DW38" s="663">
        <v>6.1</v>
      </c>
      <c r="DX38" s="688"/>
      <c r="DY38" s="688"/>
      <c r="DZ38" s="688"/>
      <c r="EA38" s="688"/>
      <c r="EB38" s="688"/>
      <c r="EC38" s="689"/>
    </row>
    <row r="39" spans="2:133" ht="11.25" customHeight="1" x14ac:dyDescent="0.15">
      <c r="B39" s="655" t="s">
        <v>326</v>
      </c>
      <c r="C39" s="656"/>
      <c r="D39" s="656"/>
      <c r="E39" s="656"/>
      <c r="F39" s="656"/>
      <c r="G39" s="656"/>
      <c r="H39" s="656"/>
      <c r="I39" s="656"/>
      <c r="J39" s="656"/>
      <c r="K39" s="656"/>
      <c r="L39" s="656"/>
      <c r="M39" s="656"/>
      <c r="N39" s="656"/>
      <c r="O39" s="656"/>
      <c r="P39" s="656"/>
      <c r="Q39" s="657"/>
      <c r="R39" s="658" t="s">
        <v>122</v>
      </c>
      <c r="S39" s="659"/>
      <c r="T39" s="659"/>
      <c r="U39" s="659"/>
      <c r="V39" s="659"/>
      <c r="W39" s="659"/>
      <c r="X39" s="659"/>
      <c r="Y39" s="660"/>
      <c r="Z39" s="661" t="s">
        <v>122</v>
      </c>
      <c r="AA39" s="661"/>
      <c r="AB39" s="661"/>
      <c r="AC39" s="661"/>
      <c r="AD39" s="662" t="s">
        <v>122</v>
      </c>
      <c r="AE39" s="662"/>
      <c r="AF39" s="662"/>
      <c r="AG39" s="662"/>
      <c r="AH39" s="662"/>
      <c r="AI39" s="662"/>
      <c r="AJ39" s="662"/>
      <c r="AK39" s="662"/>
      <c r="AL39" s="663" t="s">
        <v>122</v>
      </c>
      <c r="AM39" s="664"/>
      <c r="AN39" s="664"/>
      <c r="AO39" s="665"/>
      <c r="AQ39" s="721" t="s">
        <v>327</v>
      </c>
      <c r="AR39" s="722"/>
      <c r="AS39" s="722"/>
      <c r="AT39" s="722"/>
      <c r="AU39" s="722"/>
      <c r="AV39" s="722"/>
      <c r="AW39" s="722"/>
      <c r="AX39" s="722"/>
      <c r="AY39" s="723"/>
      <c r="AZ39" s="658">
        <v>28098</v>
      </c>
      <c r="BA39" s="659"/>
      <c r="BB39" s="659"/>
      <c r="BC39" s="659"/>
      <c r="BD39" s="690"/>
      <c r="BE39" s="690"/>
      <c r="BF39" s="713"/>
      <c r="BG39" s="655" t="s">
        <v>328</v>
      </c>
      <c r="BH39" s="656"/>
      <c r="BI39" s="656"/>
      <c r="BJ39" s="656"/>
      <c r="BK39" s="656"/>
      <c r="BL39" s="656"/>
      <c r="BM39" s="656"/>
      <c r="BN39" s="656"/>
      <c r="BO39" s="656"/>
      <c r="BP39" s="656"/>
      <c r="BQ39" s="656"/>
      <c r="BR39" s="656"/>
      <c r="BS39" s="656"/>
      <c r="BT39" s="656"/>
      <c r="BU39" s="657"/>
      <c r="BV39" s="658">
        <v>2709</v>
      </c>
      <c r="BW39" s="659"/>
      <c r="BX39" s="659"/>
      <c r="BY39" s="659"/>
      <c r="BZ39" s="659"/>
      <c r="CA39" s="659"/>
      <c r="CB39" s="668"/>
      <c r="CD39" s="655" t="s">
        <v>329</v>
      </c>
      <c r="CE39" s="656"/>
      <c r="CF39" s="656"/>
      <c r="CG39" s="656"/>
      <c r="CH39" s="656"/>
      <c r="CI39" s="656"/>
      <c r="CJ39" s="656"/>
      <c r="CK39" s="656"/>
      <c r="CL39" s="656"/>
      <c r="CM39" s="656"/>
      <c r="CN39" s="656"/>
      <c r="CO39" s="656"/>
      <c r="CP39" s="656"/>
      <c r="CQ39" s="657"/>
      <c r="CR39" s="658">
        <v>93304</v>
      </c>
      <c r="CS39" s="690"/>
      <c r="CT39" s="690"/>
      <c r="CU39" s="690"/>
      <c r="CV39" s="690"/>
      <c r="CW39" s="690"/>
      <c r="CX39" s="690"/>
      <c r="CY39" s="691"/>
      <c r="CZ39" s="663">
        <v>1</v>
      </c>
      <c r="DA39" s="688"/>
      <c r="DB39" s="688"/>
      <c r="DC39" s="692"/>
      <c r="DD39" s="667">
        <v>88548</v>
      </c>
      <c r="DE39" s="690"/>
      <c r="DF39" s="690"/>
      <c r="DG39" s="690"/>
      <c r="DH39" s="690"/>
      <c r="DI39" s="690"/>
      <c r="DJ39" s="690"/>
      <c r="DK39" s="691"/>
      <c r="DL39" s="667" t="s">
        <v>122</v>
      </c>
      <c r="DM39" s="690"/>
      <c r="DN39" s="690"/>
      <c r="DO39" s="690"/>
      <c r="DP39" s="690"/>
      <c r="DQ39" s="690"/>
      <c r="DR39" s="690"/>
      <c r="DS39" s="690"/>
      <c r="DT39" s="690"/>
      <c r="DU39" s="690"/>
      <c r="DV39" s="691"/>
      <c r="DW39" s="663" t="s">
        <v>122</v>
      </c>
      <c r="DX39" s="688"/>
      <c r="DY39" s="688"/>
      <c r="DZ39" s="688"/>
      <c r="EA39" s="688"/>
      <c r="EB39" s="688"/>
      <c r="EC39" s="689"/>
    </row>
    <row r="40" spans="2:133" ht="11.25" customHeight="1" x14ac:dyDescent="0.15">
      <c r="B40" s="655" t="s">
        <v>330</v>
      </c>
      <c r="C40" s="656"/>
      <c r="D40" s="656"/>
      <c r="E40" s="656"/>
      <c r="F40" s="656"/>
      <c r="G40" s="656"/>
      <c r="H40" s="656"/>
      <c r="I40" s="656"/>
      <c r="J40" s="656"/>
      <c r="K40" s="656"/>
      <c r="L40" s="656"/>
      <c r="M40" s="656"/>
      <c r="N40" s="656"/>
      <c r="O40" s="656"/>
      <c r="P40" s="656"/>
      <c r="Q40" s="657"/>
      <c r="R40" s="658">
        <v>15145</v>
      </c>
      <c r="S40" s="659"/>
      <c r="T40" s="659"/>
      <c r="U40" s="659"/>
      <c r="V40" s="659"/>
      <c r="W40" s="659"/>
      <c r="X40" s="659"/>
      <c r="Y40" s="660"/>
      <c r="Z40" s="661">
        <v>0.2</v>
      </c>
      <c r="AA40" s="661"/>
      <c r="AB40" s="661"/>
      <c r="AC40" s="661"/>
      <c r="AD40" s="662" t="s">
        <v>122</v>
      </c>
      <c r="AE40" s="662"/>
      <c r="AF40" s="662"/>
      <c r="AG40" s="662"/>
      <c r="AH40" s="662"/>
      <c r="AI40" s="662"/>
      <c r="AJ40" s="662"/>
      <c r="AK40" s="662"/>
      <c r="AL40" s="663" t="s">
        <v>122</v>
      </c>
      <c r="AM40" s="664"/>
      <c r="AN40" s="664"/>
      <c r="AO40" s="665"/>
      <c r="AQ40" s="721" t="s">
        <v>331</v>
      </c>
      <c r="AR40" s="722"/>
      <c r="AS40" s="722"/>
      <c r="AT40" s="722"/>
      <c r="AU40" s="722"/>
      <c r="AV40" s="722"/>
      <c r="AW40" s="722"/>
      <c r="AX40" s="722"/>
      <c r="AY40" s="723"/>
      <c r="AZ40" s="658" t="s">
        <v>122</v>
      </c>
      <c r="BA40" s="659"/>
      <c r="BB40" s="659"/>
      <c r="BC40" s="659"/>
      <c r="BD40" s="690"/>
      <c r="BE40" s="690"/>
      <c r="BF40" s="713"/>
      <c r="BG40" s="706" t="s">
        <v>332</v>
      </c>
      <c r="BH40" s="707"/>
      <c r="BI40" s="707"/>
      <c r="BJ40" s="707"/>
      <c r="BK40" s="707"/>
      <c r="BL40" s="202"/>
      <c r="BM40" s="656" t="s">
        <v>333</v>
      </c>
      <c r="BN40" s="656"/>
      <c r="BO40" s="656"/>
      <c r="BP40" s="656"/>
      <c r="BQ40" s="656"/>
      <c r="BR40" s="656"/>
      <c r="BS40" s="656"/>
      <c r="BT40" s="656"/>
      <c r="BU40" s="657"/>
      <c r="BV40" s="658">
        <v>101</v>
      </c>
      <c r="BW40" s="659"/>
      <c r="BX40" s="659"/>
      <c r="BY40" s="659"/>
      <c r="BZ40" s="659"/>
      <c r="CA40" s="659"/>
      <c r="CB40" s="668"/>
      <c r="CD40" s="655" t="s">
        <v>334</v>
      </c>
      <c r="CE40" s="656"/>
      <c r="CF40" s="656"/>
      <c r="CG40" s="656"/>
      <c r="CH40" s="656"/>
      <c r="CI40" s="656"/>
      <c r="CJ40" s="656"/>
      <c r="CK40" s="656"/>
      <c r="CL40" s="656"/>
      <c r="CM40" s="656"/>
      <c r="CN40" s="656"/>
      <c r="CO40" s="656"/>
      <c r="CP40" s="656"/>
      <c r="CQ40" s="657"/>
      <c r="CR40" s="658">
        <v>124000</v>
      </c>
      <c r="CS40" s="659"/>
      <c r="CT40" s="659"/>
      <c r="CU40" s="659"/>
      <c r="CV40" s="659"/>
      <c r="CW40" s="659"/>
      <c r="CX40" s="659"/>
      <c r="CY40" s="660"/>
      <c r="CZ40" s="663">
        <v>1.4</v>
      </c>
      <c r="DA40" s="688"/>
      <c r="DB40" s="688"/>
      <c r="DC40" s="692"/>
      <c r="DD40" s="667" t="s">
        <v>122</v>
      </c>
      <c r="DE40" s="659"/>
      <c r="DF40" s="659"/>
      <c r="DG40" s="659"/>
      <c r="DH40" s="659"/>
      <c r="DI40" s="659"/>
      <c r="DJ40" s="659"/>
      <c r="DK40" s="660"/>
      <c r="DL40" s="667" t="s">
        <v>122</v>
      </c>
      <c r="DM40" s="659"/>
      <c r="DN40" s="659"/>
      <c r="DO40" s="659"/>
      <c r="DP40" s="659"/>
      <c r="DQ40" s="659"/>
      <c r="DR40" s="659"/>
      <c r="DS40" s="659"/>
      <c r="DT40" s="659"/>
      <c r="DU40" s="659"/>
      <c r="DV40" s="660"/>
      <c r="DW40" s="663" t="s">
        <v>122</v>
      </c>
      <c r="DX40" s="688"/>
      <c r="DY40" s="688"/>
      <c r="DZ40" s="688"/>
      <c r="EA40" s="688"/>
      <c r="EB40" s="688"/>
      <c r="EC40" s="689"/>
    </row>
    <row r="41" spans="2:133" ht="11.25" customHeight="1" x14ac:dyDescent="0.15">
      <c r="B41" s="679" t="s">
        <v>335</v>
      </c>
      <c r="C41" s="680"/>
      <c r="D41" s="680"/>
      <c r="E41" s="680"/>
      <c r="F41" s="680"/>
      <c r="G41" s="680"/>
      <c r="H41" s="680"/>
      <c r="I41" s="680"/>
      <c r="J41" s="680"/>
      <c r="K41" s="680"/>
      <c r="L41" s="680"/>
      <c r="M41" s="680"/>
      <c r="N41" s="680"/>
      <c r="O41" s="680"/>
      <c r="P41" s="680"/>
      <c r="Q41" s="681"/>
      <c r="R41" s="730">
        <v>9491294</v>
      </c>
      <c r="S41" s="731"/>
      <c r="T41" s="731"/>
      <c r="U41" s="731"/>
      <c r="V41" s="731"/>
      <c r="W41" s="731"/>
      <c r="X41" s="731"/>
      <c r="Y41" s="735"/>
      <c r="Z41" s="736">
        <v>100</v>
      </c>
      <c r="AA41" s="736"/>
      <c r="AB41" s="736"/>
      <c r="AC41" s="736"/>
      <c r="AD41" s="737">
        <v>5821824</v>
      </c>
      <c r="AE41" s="737"/>
      <c r="AF41" s="737"/>
      <c r="AG41" s="737"/>
      <c r="AH41" s="737"/>
      <c r="AI41" s="737"/>
      <c r="AJ41" s="737"/>
      <c r="AK41" s="737"/>
      <c r="AL41" s="738">
        <v>100</v>
      </c>
      <c r="AM41" s="718"/>
      <c r="AN41" s="718"/>
      <c r="AO41" s="739"/>
      <c r="AQ41" s="721" t="s">
        <v>336</v>
      </c>
      <c r="AR41" s="722"/>
      <c r="AS41" s="722"/>
      <c r="AT41" s="722"/>
      <c r="AU41" s="722"/>
      <c r="AV41" s="722"/>
      <c r="AW41" s="722"/>
      <c r="AX41" s="722"/>
      <c r="AY41" s="723"/>
      <c r="AZ41" s="658">
        <v>114766</v>
      </c>
      <c r="BA41" s="659"/>
      <c r="BB41" s="659"/>
      <c r="BC41" s="659"/>
      <c r="BD41" s="690"/>
      <c r="BE41" s="690"/>
      <c r="BF41" s="713"/>
      <c r="BG41" s="706"/>
      <c r="BH41" s="707"/>
      <c r="BI41" s="707"/>
      <c r="BJ41" s="707"/>
      <c r="BK41" s="707"/>
      <c r="BL41" s="202"/>
      <c r="BM41" s="656" t="s">
        <v>337</v>
      </c>
      <c r="BN41" s="656"/>
      <c r="BO41" s="656"/>
      <c r="BP41" s="656"/>
      <c r="BQ41" s="656"/>
      <c r="BR41" s="656"/>
      <c r="BS41" s="656"/>
      <c r="BT41" s="656"/>
      <c r="BU41" s="657"/>
      <c r="BV41" s="658" t="s">
        <v>122</v>
      </c>
      <c r="BW41" s="659"/>
      <c r="BX41" s="659"/>
      <c r="BY41" s="659"/>
      <c r="BZ41" s="659"/>
      <c r="CA41" s="659"/>
      <c r="CB41" s="668"/>
      <c r="CD41" s="655" t="s">
        <v>338</v>
      </c>
      <c r="CE41" s="656"/>
      <c r="CF41" s="656"/>
      <c r="CG41" s="656"/>
      <c r="CH41" s="656"/>
      <c r="CI41" s="656"/>
      <c r="CJ41" s="656"/>
      <c r="CK41" s="656"/>
      <c r="CL41" s="656"/>
      <c r="CM41" s="656"/>
      <c r="CN41" s="656"/>
      <c r="CO41" s="656"/>
      <c r="CP41" s="656"/>
      <c r="CQ41" s="657"/>
      <c r="CR41" s="658" t="s">
        <v>122</v>
      </c>
      <c r="CS41" s="690"/>
      <c r="CT41" s="690"/>
      <c r="CU41" s="690"/>
      <c r="CV41" s="690"/>
      <c r="CW41" s="690"/>
      <c r="CX41" s="690"/>
      <c r="CY41" s="691"/>
      <c r="CZ41" s="663" t="s">
        <v>122</v>
      </c>
      <c r="DA41" s="688"/>
      <c r="DB41" s="688"/>
      <c r="DC41" s="692"/>
      <c r="DD41" s="667" t="s">
        <v>122</v>
      </c>
      <c r="DE41" s="690"/>
      <c r="DF41" s="690"/>
      <c r="DG41" s="690"/>
      <c r="DH41" s="690"/>
      <c r="DI41" s="690"/>
      <c r="DJ41" s="690"/>
      <c r="DK41" s="691"/>
      <c r="DL41" s="741"/>
      <c r="DM41" s="742"/>
      <c r="DN41" s="742"/>
      <c r="DO41" s="742"/>
      <c r="DP41" s="742"/>
      <c r="DQ41" s="742"/>
      <c r="DR41" s="742"/>
      <c r="DS41" s="742"/>
      <c r="DT41" s="742"/>
      <c r="DU41" s="742"/>
      <c r="DV41" s="743"/>
      <c r="DW41" s="732"/>
      <c r="DX41" s="733"/>
      <c r="DY41" s="733"/>
      <c r="DZ41" s="733"/>
      <c r="EA41" s="733"/>
      <c r="EB41" s="733"/>
      <c r="EC41" s="734"/>
    </row>
    <row r="42" spans="2:133" ht="11.25" customHeight="1" x14ac:dyDescent="0.15">
      <c r="AQ42" s="727" t="s">
        <v>339</v>
      </c>
      <c r="AR42" s="728"/>
      <c r="AS42" s="728"/>
      <c r="AT42" s="728"/>
      <c r="AU42" s="728"/>
      <c r="AV42" s="728"/>
      <c r="AW42" s="728"/>
      <c r="AX42" s="728"/>
      <c r="AY42" s="729"/>
      <c r="AZ42" s="730">
        <v>359008</v>
      </c>
      <c r="BA42" s="731"/>
      <c r="BB42" s="731"/>
      <c r="BC42" s="731"/>
      <c r="BD42" s="717"/>
      <c r="BE42" s="717"/>
      <c r="BF42" s="719"/>
      <c r="BG42" s="708"/>
      <c r="BH42" s="709"/>
      <c r="BI42" s="709"/>
      <c r="BJ42" s="709"/>
      <c r="BK42" s="709"/>
      <c r="BL42" s="203"/>
      <c r="BM42" s="680" t="s">
        <v>340</v>
      </c>
      <c r="BN42" s="680"/>
      <c r="BO42" s="680"/>
      <c r="BP42" s="680"/>
      <c r="BQ42" s="680"/>
      <c r="BR42" s="680"/>
      <c r="BS42" s="680"/>
      <c r="BT42" s="680"/>
      <c r="BU42" s="681"/>
      <c r="BV42" s="730">
        <v>386</v>
      </c>
      <c r="BW42" s="731"/>
      <c r="BX42" s="731"/>
      <c r="BY42" s="731"/>
      <c r="BZ42" s="731"/>
      <c r="CA42" s="731"/>
      <c r="CB42" s="740"/>
      <c r="CD42" s="655" t="s">
        <v>341</v>
      </c>
      <c r="CE42" s="656"/>
      <c r="CF42" s="656"/>
      <c r="CG42" s="656"/>
      <c r="CH42" s="656"/>
      <c r="CI42" s="656"/>
      <c r="CJ42" s="656"/>
      <c r="CK42" s="656"/>
      <c r="CL42" s="656"/>
      <c r="CM42" s="656"/>
      <c r="CN42" s="656"/>
      <c r="CO42" s="656"/>
      <c r="CP42" s="656"/>
      <c r="CQ42" s="657"/>
      <c r="CR42" s="658">
        <v>870931</v>
      </c>
      <c r="CS42" s="690"/>
      <c r="CT42" s="690"/>
      <c r="CU42" s="690"/>
      <c r="CV42" s="690"/>
      <c r="CW42" s="690"/>
      <c r="CX42" s="690"/>
      <c r="CY42" s="691"/>
      <c r="CZ42" s="663">
        <v>9.8000000000000007</v>
      </c>
      <c r="DA42" s="688"/>
      <c r="DB42" s="688"/>
      <c r="DC42" s="692"/>
      <c r="DD42" s="667">
        <v>192069</v>
      </c>
      <c r="DE42" s="690"/>
      <c r="DF42" s="690"/>
      <c r="DG42" s="690"/>
      <c r="DH42" s="690"/>
      <c r="DI42" s="690"/>
      <c r="DJ42" s="690"/>
      <c r="DK42" s="691"/>
      <c r="DL42" s="741"/>
      <c r="DM42" s="742"/>
      <c r="DN42" s="742"/>
      <c r="DO42" s="742"/>
      <c r="DP42" s="742"/>
      <c r="DQ42" s="742"/>
      <c r="DR42" s="742"/>
      <c r="DS42" s="742"/>
      <c r="DT42" s="742"/>
      <c r="DU42" s="742"/>
      <c r="DV42" s="743"/>
      <c r="DW42" s="732"/>
      <c r="DX42" s="733"/>
      <c r="DY42" s="733"/>
      <c r="DZ42" s="733"/>
      <c r="EA42" s="733"/>
      <c r="EB42" s="733"/>
      <c r="EC42" s="734"/>
    </row>
    <row r="43" spans="2:133" ht="11.25" customHeight="1" x14ac:dyDescent="0.15">
      <c r="B43" s="196" t="s">
        <v>342</v>
      </c>
      <c r="CD43" s="655" t="s">
        <v>343</v>
      </c>
      <c r="CE43" s="656"/>
      <c r="CF43" s="656"/>
      <c r="CG43" s="656"/>
      <c r="CH43" s="656"/>
      <c r="CI43" s="656"/>
      <c r="CJ43" s="656"/>
      <c r="CK43" s="656"/>
      <c r="CL43" s="656"/>
      <c r="CM43" s="656"/>
      <c r="CN43" s="656"/>
      <c r="CO43" s="656"/>
      <c r="CP43" s="656"/>
      <c r="CQ43" s="657"/>
      <c r="CR43" s="658">
        <v>46305</v>
      </c>
      <c r="CS43" s="690"/>
      <c r="CT43" s="690"/>
      <c r="CU43" s="690"/>
      <c r="CV43" s="690"/>
      <c r="CW43" s="690"/>
      <c r="CX43" s="690"/>
      <c r="CY43" s="691"/>
      <c r="CZ43" s="663">
        <v>0.5</v>
      </c>
      <c r="DA43" s="688"/>
      <c r="DB43" s="688"/>
      <c r="DC43" s="692"/>
      <c r="DD43" s="667">
        <v>46305</v>
      </c>
      <c r="DE43" s="690"/>
      <c r="DF43" s="690"/>
      <c r="DG43" s="690"/>
      <c r="DH43" s="690"/>
      <c r="DI43" s="690"/>
      <c r="DJ43" s="690"/>
      <c r="DK43" s="691"/>
      <c r="DL43" s="741"/>
      <c r="DM43" s="742"/>
      <c r="DN43" s="742"/>
      <c r="DO43" s="742"/>
      <c r="DP43" s="742"/>
      <c r="DQ43" s="742"/>
      <c r="DR43" s="742"/>
      <c r="DS43" s="742"/>
      <c r="DT43" s="742"/>
      <c r="DU43" s="742"/>
      <c r="DV43" s="743"/>
      <c r="DW43" s="732"/>
      <c r="DX43" s="733"/>
      <c r="DY43" s="733"/>
      <c r="DZ43" s="733"/>
      <c r="EA43" s="733"/>
      <c r="EB43" s="733"/>
      <c r="EC43" s="734"/>
    </row>
    <row r="44" spans="2:133" ht="11.25" customHeight="1" x14ac:dyDescent="0.15">
      <c r="B44" s="744" t="s">
        <v>344</v>
      </c>
      <c r="C44" s="744"/>
      <c r="D44" s="744"/>
      <c r="E44" s="744"/>
      <c r="F44" s="744"/>
      <c r="G44" s="744"/>
      <c r="H44" s="744"/>
      <c r="I44" s="744"/>
      <c r="J44" s="744"/>
      <c r="K44" s="744"/>
      <c r="L44" s="744"/>
      <c r="M44" s="744"/>
      <c r="N44" s="744"/>
      <c r="O44" s="744"/>
      <c r="P44" s="744"/>
      <c r="Q44" s="744"/>
      <c r="R44" s="744"/>
      <c r="S44" s="744"/>
      <c r="T44" s="744"/>
      <c r="U44" s="744"/>
      <c r="V44" s="744"/>
      <c r="W44" s="744"/>
      <c r="X44" s="744"/>
      <c r="Y44" s="744"/>
      <c r="Z44" s="744"/>
      <c r="AA44" s="744"/>
      <c r="AB44" s="744"/>
      <c r="AC44" s="744"/>
      <c r="AD44" s="744"/>
      <c r="AE44" s="744"/>
      <c r="AF44" s="744"/>
      <c r="AG44" s="744"/>
      <c r="AH44" s="744"/>
      <c r="AI44" s="744"/>
      <c r="AJ44" s="744"/>
      <c r="AK44" s="744"/>
      <c r="AL44" s="744"/>
      <c r="AM44" s="744"/>
      <c r="AN44" s="744"/>
      <c r="AO44" s="744"/>
      <c r="AP44" s="744"/>
      <c r="AQ44" s="744"/>
      <c r="AR44" s="744"/>
      <c r="AS44" s="744"/>
      <c r="AT44" s="744"/>
      <c r="AU44" s="744"/>
      <c r="AV44" s="744"/>
      <c r="AW44" s="744"/>
      <c r="AX44" s="744"/>
      <c r="AY44" s="744"/>
      <c r="AZ44" s="744"/>
      <c r="BA44" s="744"/>
      <c r="BB44" s="744"/>
      <c r="BC44" s="744"/>
      <c r="BD44" s="744"/>
      <c r="BE44" s="744"/>
      <c r="BF44" s="744"/>
      <c r="BG44" s="744"/>
      <c r="BH44" s="744"/>
      <c r="BI44" s="744"/>
      <c r="BJ44" s="744"/>
      <c r="BK44" s="744"/>
      <c r="BL44" s="744"/>
      <c r="BM44" s="744"/>
      <c r="BN44" s="744"/>
      <c r="BO44" s="744"/>
      <c r="BP44" s="744"/>
      <c r="BQ44" s="744"/>
      <c r="BR44" s="744"/>
      <c r="BS44" s="744"/>
      <c r="BT44" s="744"/>
      <c r="BU44" s="744"/>
      <c r="BV44" s="744"/>
      <c r="BW44" s="744"/>
      <c r="BX44" s="744"/>
      <c r="BY44" s="744"/>
      <c r="BZ44" s="744"/>
      <c r="CA44" s="744"/>
      <c r="CB44" s="744"/>
      <c r="CC44" s="745"/>
      <c r="CD44" s="694" t="s">
        <v>292</v>
      </c>
      <c r="CE44" s="695"/>
      <c r="CF44" s="655" t="s">
        <v>345</v>
      </c>
      <c r="CG44" s="656"/>
      <c r="CH44" s="656"/>
      <c r="CI44" s="656"/>
      <c r="CJ44" s="656"/>
      <c r="CK44" s="656"/>
      <c r="CL44" s="656"/>
      <c r="CM44" s="656"/>
      <c r="CN44" s="656"/>
      <c r="CO44" s="656"/>
      <c r="CP44" s="656"/>
      <c r="CQ44" s="657"/>
      <c r="CR44" s="658">
        <v>869644</v>
      </c>
      <c r="CS44" s="659"/>
      <c r="CT44" s="659"/>
      <c r="CU44" s="659"/>
      <c r="CV44" s="659"/>
      <c r="CW44" s="659"/>
      <c r="CX44" s="659"/>
      <c r="CY44" s="660"/>
      <c r="CZ44" s="663">
        <v>9.8000000000000007</v>
      </c>
      <c r="DA44" s="664"/>
      <c r="DB44" s="664"/>
      <c r="DC44" s="670"/>
      <c r="DD44" s="667">
        <v>190782</v>
      </c>
      <c r="DE44" s="659"/>
      <c r="DF44" s="659"/>
      <c r="DG44" s="659"/>
      <c r="DH44" s="659"/>
      <c r="DI44" s="659"/>
      <c r="DJ44" s="659"/>
      <c r="DK44" s="660"/>
      <c r="DL44" s="741"/>
      <c r="DM44" s="742"/>
      <c r="DN44" s="742"/>
      <c r="DO44" s="742"/>
      <c r="DP44" s="742"/>
      <c r="DQ44" s="742"/>
      <c r="DR44" s="742"/>
      <c r="DS44" s="742"/>
      <c r="DT44" s="742"/>
      <c r="DU44" s="742"/>
      <c r="DV44" s="743"/>
      <c r="DW44" s="732"/>
      <c r="DX44" s="733"/>
      <c r="DY44" s="733"/>
      <c r="DZ44" s="733"/>
      <c r="EA44" s="733"/>
      <c r="EB44" s="733"/>
      <c r="EC44" s="734"/>
    </row>
    <row r="45" spans="2:133" ht="11.25" customHeight="1" x14ac:dyDescent="0.15">
      <c r="B45" s="744" t="s">
        <v>346</v>
      </c>
      <c r="C45" s="744"/>
      <c r="D45" s="744"/>
      <c r="E45" s="744"/>
      <c r="F45" s="744"/>
      <c r="G45" s="744"/>
      <c r="H45" s="744"/>
      <c r="I45" s="744"/>
      <c r="J45" s="744"/>
      <c r="K45" s="744"/>
      <c r="L45" s="744"/>
      <c r="M45" s="744"/>
      <c r="N45" s="744"/>
      <c r="O45" s="744"/>
      <c r="P45" s="744"/>
      <c r="Q45" s="744"/>
      <c r="R45" s="744"/>
      <c r="S45" s="744"/>
      <c r="T45" s="744"/>
      <c r="U45" s="744"/>
      <c r="V45" s="744"/>
      <c r="W45" s="744"/>
      <c r="X45" s="744"/>
      <c r="Y45" s="744"/>
      <c r="Z45" s="744"/>
      <c r="AA45" s="744"/>
      <c r="AB45" s="744"/>
      <c r="AC45" s="744"/>
      <c r="AD45" s="744"/>
      <c r="AE45" s="744"/>
      <c r="AF45" s="744"/>
      <c r="AG45" s="744"/>
      <c r="AH45" s="744"/>
      <c r="AI45" s="744"/>
      <c r="AJ45" s="744"/>
      <c r="AK45" s="744"/>
      <c r="AL45" s="744"/>
      <c r="AM45" s="744"/>
      <c r="AN45" s="744"/>
      <c r="AO45" s="744"/>
      <c r="AP45" s="744"/>
      <c r="AQ45" s="744"/>
      <c r="AR45" s="744"/>
      <c r="AS45" s="744"/>
      <c r="AT45" s="744"/>
      <c r="AU45" s="744"/>
      <c r="AV45" s="744"/>
      <c r="AW45" s="744"/>
      <c r="AX45" s="744"/>
      <c r="AY45" s="744"/>
      <c r="AZ45" s="744"/>
      <c r="BA45" s="744"/>
      <c r="BB45" s="744"/>
      <c r="BC45" s="744"/>
      <c r="BD45" s="744"/>
      <c r="BE45" s="744"/>
      <c r="BF45" s="744"/>
      <c r="BG45" s="744"/>
      <c r="BH45" s="744"/>
      <c r="BI45" s="744"/>
      <c r="BJ45" s="744"/>
      <c r="BK45" s="744"/>
      <c r="BL45" s="744"/>
      <c r="BM45" s="744"/>
      <c r="BN45" s="744"/>
      <c r="BO45" s="744"/>
      <c r="BP45" s="744"/>
      <c r="BQ45" s="744"/>
      <c r="BR45" s="744"/>
      <c r="BS45" s="744"/>
      <c r="BT45" s="744"/>
      <c r="BU45" s="744"/>
      <c r="BV45" s="744"/>
      <c r="BW45" s="744"/>
      <c r="BX45" s="744"/>
      <c r="BY45" s="744"/>
      <c r="BZ45" s="744"/>
      <c r="CA45" s="744"/>
      <c r="CB45" s="744"/>
      <c r="CC45" s="745"/>
      <c r="CD45" s="696"/>
      <c r="CE45" s="697"/>
      <c r="CF45" s="655" t="s">
        <v>347</v>
      </c>
      <c r="CG45" s="656"/>
      <c r="CH45" s="656"/>
      <c r="CI45" s="656"/>
      <c r="CJ45" s="656"/>
      <c r="CK45" s="656"/>
      <c r="CL45" s="656"/>
      <c r="CM45" s="656"/>
      <c r="CN45" s="656"/>
      <c r="CO45" s="656"/>
      <c r="CP45" s="656"/>
      <c r="CQ45" s="657"/>
      <c r="CR45" s="658">
        <v>250250</v>
      </c>
      <c r="CS45" s="690"/>
      <c r="CT45" s="690"/>
      <c r="CU45" s="690"/>
      <c r="CV45" s="690"/>
      <c r="CW45" s="690"/>
      <c r="CX45" s="690"/>
      <c r="CY45" s="691"/>
      <c r="CZ45" s="663">
        <v>2.8</v>
      </c>
      <c r="DA45" s="688"/>
      <c r="DB45" s="688"/>
      <c r="DC45" s="692"/>
      <c r="DD45" s="667">
        <v>6749</v>
      </c>
      <c r="DE45" s="690"/>
      <c r="DF45" s="690"/>
      <c r="DG45" s="690"/>
      <c r="DH45" s="690"/>
      <c r="DI45" s="690"/>
      <c r="DJ45" s="690"/>
      <c r="DK45" s="691"/>
      <c r="DL45" s="741"/>
      <c r="DM45" s="742"/>
      <c r="DN45" s="742"/>
      <c r="DO45" s="742"/>
      <c r="DP45" s="742"/>
      <c r="DQ45" s="742"/>
      <c r="DR45" s="742"/>
      <c r="DS45" s="742"/>
      <c r="DT45" s="742"/>
      <c r="DU45" s="742"/>
      <c r="DV45" s="743"/>
      <c r="DW45" s="732"/>
      <c r="DX45" s="733"/>
      <c r="DY45" s="733"/>
      <c r="DZ45" s="733"/>
      <c r="EA45" s="733"/>
      <c r="EB45" s="733"/>
      <c r="EC45" s="734"/>
    </row>
    <row r="46" spans="2:133" ht="11.25" customHeight="1" x14ac:dyDescent="0.15">
      <c r="B46" s="207"/>
      <c r="CD46" s="696"/>
      <c r="CE46" s="697"/>
      <c r="CF46" s="655" t="s">
        <v>348</v>
      </c>
      <c r="CG46" s="656"/>
      <c r="CH46" s="656"/>
      <c r="CI46" s="656"/>
      <c r="CJ46" s="656"/>
      <c r="CK46" s="656"/>
      <c r="CL46" s="656"/>
      <c r="CM46" s="656"/>
      <c r="CN46" s="656"/>
      <c r="CO46" s="656"/>
      <c r="CP46" s="656"/>
      <c r="CQ46" s="657"/>
      <c r="CR46" s="658">
        <v>619394</v>
      </c>
      <c r="CS46" s="659"/>
      <c r="CT46" s="659"/>
      <c r="CU46" s="659"/>
      <c r="CV46" s="659"/>
      <c r="CW46" s="659"/>
      <c r="CX46" s="659"/>
      <c r="CY46" s="660"/>
      <c r="CZ46" s="663">
        <v>6.9</v>
      </c>
      <c r="DA46" s="664"/>
      <c r="DB46" s="664"/>
      <c r="DC46" s="670"/>
      <c r="DD46" s="667">
        <v>184033</v>
      </c>
      <c r="DE46" s="659"/>
      <c r="DF46" s="659"/>
      <c r="DG46" s="659"/>
      <c r="DH46" s="659"/>
      <c r="DI46" s="659"/>
      <c r="DJ46" s="659"/>
      <c r="DK46" s="660"/>
      <c r="DL46" s="741"/>
      <c r="DM46" s="742"/>
      <c r="DN46" s="742"/>
      <c r="DO46" s="742"/>
      <c r="DP46" s="742"/>
      <c r="DQ46" s="742"/>
      <c r="DR46" s="742"/>
      <c r="DS46" s="742"/>
      <c r="DT46" s="742"/>
      <c r="DU46" s="742"/>
      <c r="DV46" s="743"/>
      <c r="DW46" s="732"/>
      <c r="DX46" s="733"/>
      <c r="DY46" s="733"/>
      <c r="DZ46" s="733"/>
      <c r="EA46" s="733"/>
      <c r="EB46" s="733"/>
      <c r="EC46" s="734"/>
    </row>
    <row r="47" spans="2:133" ht="11.25" customHeight="1" x14ac:dyDescent="0.15">
      <c r="B47" s="207"/>
      <c r="CD47" s="696"/>
      <c r="CE47" s="697"/>
      <c r="CF47" s="655" t="s">
        <v>349</v>
      </c>
      <c r="CG47" s="656"/>
      <c r="CH47" s="656"/>
      <c r="CI47" s="656"/>
      <c r="CJ47" s="656"/>
      <c r="CK47" s="656"/>
      <c r="CL47" s="656"/>
      <c r="CM47" s="656"/>
      <c r="CN47" s="656"/>
      <c r="CO47" s="656"/>
      <c r="CP47" s="656"/>
      <c r="CQ47" s="657"/>
      <c r="CR47" s="658">
        <v>1287</v>
      </c>
      <c r="CS47" s="690"/>
      <c r="CT47" s="690"/>
      <c r="CU47" s="690"/>
      <c r="CV47" s="690"/>
      <c r="CW47" s="690"/>
      <c r="CX47" s="690"/>
      <c r="CY47" s="691"/>
      <c r="CZ47" s="663">
        <v>0</v>
      </c>
      <c r="DA47" s="688"/>
      <c r="DB47" s="688"/>
      <c r="DC47" s="692"/>
      <c r="DD47" s="667">
        <v>1287</v>
      </c>
      <c r="DE47" s="690"/>
      <c r="DF47" s="690"/>
      <c r="DG47" s="690"/>
      <c r="DH47" s="690"/>
      <c r="DI47" s="690"/>
      <c r="DJ47" s="690"/>
      <c r="DK47" s="691"/>
      <c r="DL47" s="741"/>
      <c r="DM47" s="742"/>
      <c r="DN47" s="742"/>
      <c r="DO47" s="742"/>
      <c r="DP47" s="742"/>
      <c r="DQ47" s="742"/>
      <c r="DR47" s="742"/>
      <c r="DS47" s="742"/>
      <c r="DT47" s="742"/>
      <c r="DU47" s="742"/>
      <c r="DV47" s="743"/>
      <c r="DW47" s="732"/>
      <c r="DX47" s="733"/>
      <c r="DY47" s="733"/>
      <c r="DZ47" s="733"/>
      <c r="EA47" s="733"/>
      <c r="EB47" s="733"/>
      <c r="EC47" s="734"/>
    </row>
    <row r="48" spans="2:133" x14ac:dyDescent="0.15">
      <c r="B48" s="207"/>
      <c r="CD48" s="698"/>
      <c r="CE48" s="699"/>
      <c r="CF48" s="655" t="s">
        <v>350</v>
      </c>
      <c r="CG48" s="656"/>
      <c r="CH48" s="656"/>
      <c r="CI48" s="656"/>
      <c r="CJ48" s="656"/>
      <c r="CK48" s="656"/>
      <c r="CL48" s="656"/>
      <c r="CM48" s="656"/>
      <c r="CN48" s="656"/>
      <c r="CO48" s="656"/>
      <c r="CP48" s="656"/>
      <c r="CQ48" s="657"/>
      <c r="CR48" s="658" t="s">
        <v>122</v>
      </c>
      <c r="CS48" s="659"/>
      <c r="CT48" s="659"/>
      <c r="CU48" s="659"/>
      <c r="CV48" s="659"/>
      <c r="CW48" s="659"/>
      <c r="CX48" s="659"/>
      <c r="CY48" s="660"/>
      <c r="CZ48" s="663" t="s">
        <v>122</v>
      </c>
      <c r="DA48" s="664"/>
      <c r="DB48" s="664"/>
      <c r="DC48" s="670"/>
      <c r="DD48" s="667" t="s">
        <v>122</v>
      </c>
      <c r="DE48" s="659"/>
      <c r="DF48" s="659"/>
      <c r="DG48" s="659"/>
      <c r="DH48" s="659"/>
      <c r="DI48" s="659"/>
      <c r="DJ48" s="659"/>
      <c r="DK48" s="660"/>
      <c r="DL48" s="741"/>
      <c r="DM48" s="742"/>
      <c r="DN48" s="742"/>
      <c r="DO48" s="742"/>
      <c r="DP48" s="742"/>
      <c r="DQ48" s="742"/>
      <c r="DR48" s="742"/>
      <c r="DS48" s="742"/>
      <c r="DT48" s="742"/>
      <c r="DU48" s="742"/>
      <c r="DV48" s="743"/>
      <c r="DW48" s="732"/>
      <c r="DX48" s="733"/>
      <c r="DY48" s="733"/>
      <c r="DZ48" s="733"/>
      <c r="EA48" s="733"/>
      <c r="EB48" s="733"/>
      <c r="EC48" s="734"/>
    </row>
    <row r="49" spans="2:133" ht="11.25" customHeight="1" x14ac:dyDescent="0.15">
      <c r="B49" s="207"/>
      <c r="CD49" s="679" t="s">
        <v>351</v>
      </c>
      <c r="CE49" s="680"/>
      <c r="CF49" s="680"/>
      <c r="CG49" s="680"/>
      <c r="CH49" s="680"/>
      <c r="CI49" s="680"/>
      <c r="CJ49" s="680"/>
      <c r="CK49" s="680"/>
      <c r="CL49" s="680"/>
      <c r="CM49" s="680"/>
      <c r="CN49" s="680"/>
      <c r="CO49" s="680"/>
      <c r="CP49" s="680"/>
      <c r="CQ49" s="681"/>
      <c r="CR49" s="730">
        <v>8918641</v>
      </c>
      <c r="CS49" s="717"/>
      <c r="CT49" s="717"/>
      <c r="CU49" s="717"/>
      <c r="CV49" s="717"/>
      <c r="CW49" s="717"/>
      <c r="CX49" s="717"/>
      <c r="CY49" s="746"/>
      <c r="CZ49" s="738">
        <v>100</v>
      </c>
      <c r="DA49" s="747"/>
      <c r="DB49" s="747"/>
      <c r="DC49" s="748"/>
      <c r="DD49" s="749">
        <v>6919221</v>
      </c>
      <c r="DE49" s="717"/>
      <c r="DF49" s="717"/>
      <c r="DG49" s="717"/>
      <c r="DH49" s="717"/>
      <c r="DI49" s="717"/>
      <c r="DJ49" s="717"/>
      <c r="DK49" s="746"/>
      <c r="DL49" s="750"/>
      <c r="DM49" s="751"/>
      <c r="DN49" s="751"/>
      <c r="DO49" s="751"/>
      <c r="DP49" s="751"/>
      <c r="DQ49" s="751"/>
      <c r="DR49" s="751"/>
      <c r="DS49" s="751"/>
      <c r="DT49" s="751"/>
      <c r="DU49" s="751"/>
      <c r="DV49" s="752"/>
      <c r="DW49" s="753"/>
      <c r="DX49" s="754"/>
      <c r="DY49" s="754"/>
      <c r="DZ49" s="754"/>
      <c r="EA49" s="754"/>
      <c r="EB49" s="754"/>
      <c r="EC49" s="755"/>
    </row>
  </sheetData>
  <sheetProtection algorithmName="SHA-512" hashValue="V0oPhpeMFPcAqn3CgCCaXrX1iSCPsF2c6QBuxqJnc8VGBOUABfrGxQYZXMyiipPE55uxm3weD200zw255HKqEw==" saltValue="wdxt35xSK9YVi1v72pg4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0" zoomScale="70" zoomScaleNormal="25" zoomScaleSheetLayoutView="70" workbookViewId="0">
      <selection activeCell="AK29" sqref="AK29:AO29"/>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56" t="s">
        <v>352</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c r="BG2" s="756"/>
      <c r="BH2" s="756"/>
      <c r="BI2" s="756"/>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57" t="s">
        <v>353</v>
      </c>
      <c r="DK2" s="758"/>
      <c r="DL2" s="758"/>
      <c r="DM2" s="758"/>
      <c r="DN2" s="758"/>
      <c r="DO2" s="759"/>
      <c r="DP2" s="210"/>
      <c r="DQ2" s="757" t="s">
        <v>354</v>
      </c>
      <c r="DR2" s="758"/>
      <c r="DS2" s="758"/>
      <c r="DT2" s="758"/>
      <c r="DU2" s="758"/>
      <c r="DV2" s="758"/>
      <c r="DW2" s="758"/>
      <c r="DX2" s="758"/>
      <c r="DY2" s="758"/>
      <c r="DZ2" s="759"/>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60" t="s">
        <v>355</v>
      </c>
      <c r="B4" s="760"/>
      <c r="C4" s="760"/>
      <c r="D4" s="760"/>
      <c r="E4" s="760"/>
      <c r="F4" s="760"/>
      <c r="G4" s="760"/>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760"/>
      <c r="AO4" s="760"/>
      <c r="AP4" s="760"/>
      <c r="AQ4" s="760"/>
      <c r="AR4" s="760"/>
      <c r="AS4" s="760"/>
      <c r="AT4" s="760"/>
      <c r="AU4" s="760"/>
      <c r="AV4" s="760"/>
      <c r="AW4" s="760"/>
      <c r="AX4" s="760"/>
      <c r="AY4" s="760"/>
      <c r="AZ4" s="214"/>
      <c r="BA4" s="214"/>
      <c r="BB4" s="214"/>
      <c r="BC4" s="214"/>
      <c r="BD4" s="214"/>
      <c r="BE4" s="215"/>
      <c r="BF4" s="215"/>
      <c r="BG4" s="215"/>
      <c r="BH4" s="215"/>
      <c r="BI4" s="215"/>
      <c r="BJ4" s="215"/>
      <c r="BK4" s="215"/>
      <c r="BL4" s="215"/>
      <c r="BM4" s="215"/>
      <c r="BN4" s="215"/>
      <c r="BO4" s="215"/>
      <c r="BP4" s="215"/>
      <c r="BQ4" s="761" t="s">
        <v>356</v>
      </c>
      <c r="BR4" s="761"/>
      <c r="BS4" s="761"/>
      <c r="BT4" s="761"/>
      <c r="BU4" s="761"/>
      <c r="BV4" s="761"/>
      <c r="BW4" s="761"/>
      <c r="BX4" s="761"/>
      <c r="BY4" s="761"/>
      <c r="BZ4" s="761"/>
      <c r="CA4" s="761"/>
      <c r="CB4" s="761"/>
      <c r="CC4" s="761"/>
      <c r="CD4" s="761"/>
      <c r="CE4" s="761"/>
      <c r="CF4" s="761"/>
      <c r="CG4" s="761"/>
      <c r="CH4" s="761"/>
      <c r="CI4" s="761"/>
      <c r="CJ4" s="761"/>
      <c r="CK4" s="761"/>
      <c r="CL4" s="761"/>
      <c r="CM4" s="761"/>
      <c r="CN4" s="761"/>
      <c r="CO4" s="761"/>
      <c r="CP4" s="761"/>
      <c r="CQ4" s="761"/>
      <c r="CR4" s="761"/>
      <c r="CS4" s="761"/>
      <c r="CT4" s="761"/>
      <c r="CU4" s="761"/>
      <c r="CV4" s="761"/>
      <c r="CW4" s="761"/>
      <c r="CX4" s="761"/>
      <c r="CY4" s="761"/>
      <c r="CZ4" s="761"/>
      <c r="DA4" s="761"/>
      <c r="DB4" s="761"/>
      <c r="DC4" s="761"/>
      <c r="DD4" s="761"/>
      <c r="DE4" s="761"/>
      <c r="DF4" s="761"/>
      <c r="DG4" s="761"/>
      <c r="DH4" s="761"/>
      <c r="DI4" s="761"/>
      <c r="DJ4" s="761"/>
      <c r="DK4" s="761"/>
      <c r="DL4" s="761"/>
      <c r="DM4" s="761"/>
      <c r="DN4" s="761"/>
      <c r="DO4" s="761"/>
      <c r="DP4" s="761"/>
      <c r="DQ4" s="761"/>
      <c r="DR4" s="761"/>
      <c r="DS4" s="761"/>
      <c r="DT4" s="761"/>
      <c r="DU4" s="761"/>
      <c r="DV4" s="761"/>
      <c r="DW4" s="761"/>
      <c r="DX4" s="761"/>
      <c r="DY4" s="761"/>
      <c r="DZ4" s="761"/>
      <c r="EA4" s="217"/>
    </row>
    <row r="5" spans="1:131" s="218" customFormat="1" ht="26.25" customHeight="1" x14ac:dyDescent="0.15">
      <c r="A5" s="762" t="s">
        <v>357</v>
      </c>
      <c r="B5" s="763"/>
      <c r="C5" s="763"/>
      <c r="D5" s="763"/>
      <c r="E5" s="763"/>
      <c r="F5" s="763"/>
      <c r="G5" s="763"/>
      <c r="H5" s="763"/>
      <c r="I5" s="763"/>
      <c r="J5" s="763"/>
      <c r="K5" s="763"/>
      <c r="L5" s="763"/>
      <c r="M5" s="763"/>
      <c r="N5" s="763"/>
      <c r="O5" s="763"/>
      <c r="P5" s="764"/>
      <c r="Q5" s="768" t="s">
        <v>358</v>
      </c>
      <c r="R5" s="769"/>
      <c r="S5" s="769"/>
      <c r="T5" s="769"/>
      <c r="U5" s="770"/>
      <c r="V5" s="768" t="s">
        <v>359</v>
      </c>
      <c r="W5" s="769"/>
      <c r="X5" s="769"/>
      <c r="Y5" s="769"/>
      <c r="Z5" s="770"/>
      <c r="AA5" s="768" t="s">
        <v>360</v>
      </c>
      <c r="AB5" s="769"/>
      <c r="AC5" s="769"/>
      <c r="AD5" s="769"/>
      <c r="AE5" s="769"/>
      <c r="AF5" s="774" t="s">
        <v>361</v>
      </c>
      <c r="AG5" s="769"/>
      <c r="AH5" s="769"/>
      <c r="AI5" s="769"/>
      <c r="AJ5" s="775"/>
      <c r="AK5" s="769" t="s">
        <v>362</v>
      </c>
      <c r="AL5" s="769"/>
      <c r="AM5" s="769"/>
      <c r="AN5" s="769"/>
      <c r="AO5" s="770"/>
      <c r="AP5" s="768" t="s">
        <v>363</v>
      </c>
      <c r="AQ5" s="769"/>
      <c r="AR5" s="769"/>
      <c r="AS5" s="769"/>
      <c r="AT5" s="770"/>
      <c r="AU5" s="768" t="s">
        <v>364</v>
      </c>
      <c r="AV5" s="769"/>
      <c r="AW5" s="769"/>
      <c r="AX5" s="769"/>
      <c r="AY5" s="775"/>
      <c r="AZ5" s="214"/>
      <c r="BA5" s="214"/>
      <c r="BB5" s="214"/>
      <c r="BC5" s="214"/>
      <c r="BD5" s="214"/>
      <c r="BE5" s="215"/>
      <c r="BF5" s="215"/>
      <c r="BG5" s="215"/>
      <c r="BH5" s="215"/>
      <c r="BI5" s="215"/>
      <c r="BJ5" s="215"/>
      <c r="BK5" s="215"/>
      <c r="BL5" s="215"/>
      <c r="BM5" s="215"/>
      <c r="BN5" s="215"/>
      <c r="BO5" s="215"/>
      <c r="BP5" s="215"/>
      <c r="BQ5" s="762" t="s">
        <v>365</v>
      </c>
      <c r="BR5" s="763"/>
      <c r="BS5" s="763"/>
      <c r="BT5" s="763"/>
      <c r="BU5" s="763"/>
      <c r="BV5" s="763"/>
      <c r="BW5" s="763"/>
      <c r="BX5" s="763"/>
      <c r="BY5" s="763"/>
      <c r="BZ5" s="763"/>
      <c r="CA5" s="763"/>
      <c r="CB5" s="763"/>
      <c r="CC5" s="763"/>
      <c r="CD5" s="763"/>
      <c r="CE5" s="763"/>
      <c r="CF5" s="763"/>
      <c r="CG5" s="764"/>
      <c r="CH5" s="768" t="s">
        <v>366</v>
      </c>
      <c r="CI5" s="769"/>
      <c r="CJ5" s="769"/>
      <c r="CK5" s="769"/>
      <c r="CL5" s="770"/>
      <c r="CM5" s="768" t="s">
        <v>367</v>
      </c>
      <c r="CN5" s="769"/>
      <c r="CO5" s="769"/>
      <c r="CP5" s="769"/>
      <c r="CQ5" s="770"/>
      <c r="CR5" s="768" t="s">
        <v>368</v>
      </c>
      <c r="CS5" s="769"/>
      <c r="CT5" s="769"/>
      <c r="CU5" s="769"/>
      <c r="CV5" s="770"/>
      <c r="CW5" s="768" t="s">
        <v>369</v>
      </c>
      <c r="CX5" s="769"/>
      <c r="CY5" s="769"/>
      <c r="CZ5" s="769"/>
      <c r="DA5" s="770"/>
      <c r="DB5" s="768" t="s">
        <v>370</v>
      </c>
      <c r="DC5" s="769"/>
      <c r="DD5" s="769"/>
      <c r="DE5" s="769"/>
      <c r="DF5" s="770"/>
      <c r="DG5" s="798" t="s">
        <v>371</v>
      </c>
      <c r="DH5" s="799"/>
      <c r="DI5" s="799"/>
      <c r="DJ5" s="799"/>
      <c r="DK5" s="800"/>
      <c r="DL5" s="798" t="s">
        <v>372</v>
      </c>
      <c r="DM5" s="799"/>
      <c r="DN5" s="799"/>
      <c r="DO5" s="799"/>
      <c r="DP5" s="800"/>
      <c r="DQ5" s="768" t="s">
        <v>373</v>
      </c>
      <c r="DR5" s="769"/>
      <c r="DS5" s="769"/>
      <c r="DT5" s="769"/>
      <c r="DU5" s="770"/>
      <c r="DV5" s="768" t="s">
        <v>364</v>
      </c>
      <c r="DW5" s="769"/>
      <c r="DX5" s="769"/>
      <c r="DY5" s="769"/>
      <c r="DZ5" s="775"/>
      <c r="EA5" s="217"/>
    </row>
    <row r="6" spans="1:131" s="218" customFormat="1" ht="26.25" customHeight="1" thickBot="1" x14ac:dyDescent="0.2">
      <c r="A6" s="765"/>
      <c r="B6" s="766"/>
      <c r="C6" s="766"/>
      <c r="D6" s="766"/>
      <c r="E6" s="766"/>
      <c r="F6" s="766"/>
      <c r="G6" s="766"/>
      <c r="H6" s="766"/>
      <c r="I6" s="766"/>
      <c r="J6" s="766"/>
      <c r="K6" s="766"/>
      <c r="L6" s="766"/>
      <c r="M6" s="766"/>
      <c r="N6" s="766"/>
      <c r="O6" s="766"/>
      <c r="P6" s="767"/>
      <c r="Q6" s="771"/>
      <c r="R6" s="772"/>
      <c r="S6" s="772"/>
      <c r="T6" s="772"/>
      <c r="U6" s="773"/>
      <c r="V6" s="771"/>
      <c r="W6" s="772"/>
      <c r="X6" s="772"/>
      <c r="Y6" s="772"/>
      <c r="Z6" s="773"/>
      <c r="AA6" s="771"/>
      <c r="AB6" s="772"/>
      <c r="AC6" s="772"/>
      <c r="AD6" s="772"/>
      <c r="AE6" s="772"/>
      <c r="AF6" s="776"/>
      <c r="AG6" s="772"/>
      <c r="AH6" s="772"/>
      <c r="AI6" s="772"/>
      <c r="AJ6" s="777"/>
      <c r="AK6" s="772"/>
      <c r="AL6" s="772"/>
      <c r="AM6" s="772"/>
      <c r="AN6" s="772"/>
      <c r="AO6" s="773"/>
      <c r="AP6" s="771"/>
      <c r="AQ6" s="772"/>
      <c r="AR6" s="772"/>
      <c r="AS6" s="772"/>
      <c r="AT6" s="773"/>
      <c r="AU6" s="771"/>
      <c r="AV6" s="772"/>
      <c r="AW6" s="772"/>
      <c r="AX6" s="772"/>
      <c r="AY6" s="777"/>
      <c r="AZ6" s="214"/>
      <c r="BA6" s="214"/>
      <c r="BB6" s="214"/>
      <c r="BC6" s="214"/>
      <c r="BD6" s="214"/>
      <c r="BE6" s="215"/>
      <c r="BF6" s="215"/>
      <c r="BG6" s="215"/>
      <c r="BH6" s="215"/>
      <c r="BI6" s="215"/>
      <c r="BJ6" s="215"/>
      <c r="BK6" s="215"/>
      <c r="BL6" s="215"/>
      <c r="BM6" s="215"/>
      <c r="BN6" s="215"/>
      <c r="BO6" s="215"/>
      <c r="BP6" s="215"/>
      <c r="BQ6" s="765"/>
      <c r="BR6" s="766"/>
      <c r="BS6" s="766"/>
      <c r="BT6" s="766"/>
      <c r="BU6" s="766"/>
      <c r="BV6" s="766"/>
      <c r="BW6" s="766"/>
      <c r="BX6" s="766"/>
      <c r="BY6" s="766"/>
      <c r="BZ6" s="766"/>
      <c r="CA6" s="766"/>
      <c r="CB6" s="766"/>
      <c r="CC6" s="766"/>
      <c r="CD6" s="766"/>
      <c r="CE6" s="766"/>
      <c r="CF6" s="766"/>
      <c r="CG6" s="767"/>
      <c r="CH6" s="771"/>
      <c r="CI6" s="772"/>
      <c r="CJ6" s="772"/>
      <c r="CK6" s="772"/>
      <c r="CL6" s="773"/>
      <c r="CM6" s="771"/>
      <c r="CN6" s="772"/>
      <c r="CO6" s="772"/>
      <c r="CP6" s="772"/>
      <c r="CQ6" s="773"/>
      <c r="CR6" s="771"/>
      <c r="CS6" s="772"/>
      <c r="CT6" s="772"/>
      <c r="CU6" s="772"/>
      <c r="CV6" s="773"/>
      <c r="CW6" s="771"/>
      <c r="CX6" s="772"/>
      <c r="CY6" s="772"/>
      <c r="CZ6" s="772"/>
      <c r="DA6" s="773"/>
      <c r="DB6" s="771"/>
      <c r="DC6" s="772"/>
      <c r="DD6" s="772"/>
      <c r="DE6" s="772"/>
      <c r="DF6" s="773"/>
      <c r="DG6" s="801"/>
      <c r="DH6" s="802"/>
      <c r="DI6" s="802"/>
      <c r="DJ6" s="802"/>
      <c r="DK6" s="803"/>
      <c r="DL6" s="801"/>
      <c r="DM6" s="802"/>
      <c r="DN6" s="802"/>
      <c r="DO6" s="802"/>
      <c r="DP6" s="803"/>
      <c r="DQ6" s="771"/>
      <c r="DR6" s="772"/>
      <c r="DS6" s="772"/>
      <c r="DT6" s="772"/>
      <c r="DU6" s="773"/>
      <c r="DV6" s="771"/>
      <c r="DW6" s="772"/>
      <c r="DX6" s="772"/>
      <c r="DY6" s="772"/>
      <c r="DZ6" s="777"/>
      <c r="EA6" s="217"/>
    </row>
    <row r="7" spans="1:131" s="218" customFormat="1" ht="26.25" customHeight="1" thickTop="1" x14ac:dyDescent="0.15">
      <c r="A7" s="219">
        <v>1</v>
      </c>
      <c r="B7" s="784" t="s">
        <v>374</v>
      </c>
      <c r="C7" s="785"/>
      <c r="D7" s="785"/>
      <c r="E7" s="785"/>
      <c r="F7" s="785"/>
      <c r="G7" s="785"/>
      <c r="H7" s="785"/>
      <c r="I7" s="785"/>
      <c r="J7" s="785"/>
      <c r="K7" s="785"/>
      <c r="L7" s="785"/>
      <c r="M7" s="785"/>
      <c r="N7" s="785"/>
      <c r="O7" s="785"/>
      <c r="P7" s="786"/>
      <c r="Q7" s="787">
        <v>9491</v>
      </c>
      <c r="R7" s="788"/>
      <c r="S7" s="788"/>
      <c r="T7" s="788"/>
      <c r="U7" s="788"/>
      <c r="V7" s="788">
        <v>8919</v>
      </c>
      <c r="W7" s="788"/>
      <c r="X7" s="788"/>
      <c r="Y7" s="788"/>
      <c r="Z7" s="788"/>
      <c r="AA7" s="788">
        <v>573</v>
      </c>
      <c r="AB7" s="788"/>
      <c r="AC7" s="788"/>
      <c r="AD7" s="788"/>
      <c r="AE7" s="789"/>
      <c r="AF7" s="790">
        <v>415</v>
      </c>
      <c r="AG7" s="791"/>
      <c r="AH7" s="791"/>
      <c r="AI7" s="791"/>
      <c r="AJ7" s="792"/>
      <c r="AK7" s="793">
        <v>34</v>
      </c>
      <c r="AL7" s="794"/>
      <c r="AM7" s="794"/>
      <c r="AN7" s="794"/>
      <c r="AO7" s="794"/>
      <c r="AP7" s="794">
        <v>8129</v>
      </c>
      <c r="AQ7" s="794"/>
      <c r="AR7" s="794"/>
      <c r="AS7" s="794"/>
      <c r="AT7" s="794"/>
      <c r="AU7" s="795"/>
      <c r="AV7" s="795"/>
      <c r="AW7" s="795"/>
      <c r="AX7" s="795"/>
      <c r="AY7" s="796"/>
      <c r="AZ7" s="214"/>
      <c r="BA7" s="214"/>
      <c r="BB7" s="214"/>
      <c r="BC7" s="214"/>
      <c r="BD7" s="214"/>
      <c r="BE7" s="215"/>
      <c r="BF7" s="215"/>
      <c r="BG7" s="215"/>
      <c r="BH7" s="215"/>
      <c r="BI7" s="215"/>
      <c r="BJ7" s="215"/>
      <c r="BK7" s="215"/>
      <c r="BL7" s="215"/>
      <c r="BM7" s="215"/>
      <c r="BN7" s="215"/>
      <c r="BO7" s="215"/>
      <c r="BP7" s="215"/>
      <c r="BQ7" s="219">
        <v>1</v>
      </c>
      <c r="BR7" s="220"/>
      <c r="BS7" s="781" t="s">
        <v>555</v>
      </c>
      <c r="BT7" s="782"/>
      <c r="BU7" s="782"/>
      <c r="BV7" s="782"/>
      <c r="BW7" s="782"/>
      <c r="BX7" s="782"/>
      <c r="BY7" s="782"/>
      <c r="BZ7" s="782"/>
      <c r="CA7" s="782"/>
      <c r="CB7" s="782"/>
      <c r="CC7" s="782"/>
      <c r="CD7" s="782"/>
      <c r="CE7" s="782"/>
      <c r="CF7" s="782"/>
      <c r="CG7" s="797"/>
      <c r="CH7" s="778">
        <v>-7</v>
      </c>
      <c r="CI7" s="779"/>
      <c r="CJ7" s="779"/>
      <c r="CK7" s="779"/>
      <c r="CL7" s="780"/>
      <c r="CM7" s="778">
        <v>29</v>
      </c>
      <c r="CN7" s="779"/>
      <c r="CO7" s="779"/>
      <c r="CP7" s="779"/>
      <c r="CQ7" s="780"/>
      <c r="CR7" s="778">
        <v>20</v>
      </c>
      <c r="CS7" s="779"/>
      <c r="CT7" s="779"/>
      <c r="CU7" s="779"/>
      <c r="CV7" s="780"/>
      <c r="CW7" s="778" t="s">
        <v>486</v>
      </c>
      <c r="CX7" s="779"/>
      <c r="CY7" s="779"/>
      <c r="CZ7" s="779"/>
      <c r="DA7" s="780"/>
      <c r="DB7" s="778" t="s">
        <v>486</v>
      </c>
      <c r="DC7" s="779"/>
      <c r="DD7" s="779"/>
      <c r="DE7" s="779"/>
      <c r="DF7" s="780"/>
      <c r="DG7" s="778" t="s">
        <v>486</v>
      </c>
      <c r="DH7" s="779"/>
      <c r="DI7" s="779"/>
      <c r="DJ7" s="779"/>
      <c r="DK7" s="780"/>
      <c r="DL7" s="778" t="s">
        <v>486</v>
      </c>
      <c r="DM7" s="779"/>
      <c r="DN7" s="779"/>
      <c r="DO7" s="779"/>
      <c r="DP7" s="780"/>
      <c r="DQ7" s="778" t="s">
        <v>486</v>
      </c>
      <c r="DR7" s="779"/>
      <c r="DS7" s="779"/>
      <c r="DT7" s="779"/>
      <c r="DU7" s="780"/>
      <c r="DV7" s="781"/>
      <c r="DW7" s="782"/>
      <c r="DX7" s="782"/>
      <c r="DY7" s="782"/>
      <c r="DZ7" s="783"/>
      <c r="EA7" s="217"/>
    </row>
    <row r="8" spans="1:131" s="218" customFormat="1" ht="26.25" customHeight="1" x14ac:dyDescent="0.15">
      <c r="A8" s="22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04"/>
      <c r="AL8" s="805"/>
      <c r="AM8" s="805"/>
      <c r="AN8" s="805"/>
      <c r="AO8" s="805"/>
      <c r="AP8" s="805"/>
      <c r="AQ8" s="805"/>
      <c r="AR8" s="805"/>
      <c r="AS8" s="805"/>
      <c r="AT8" s="805"/>
      <c r="AU8" s="806"/>
      <c r="AV8" s="806"/>
      <c r="AW8" s="806"/>
      <c r="AX8" s="806"/>
      <c r="AY8" s="807"/>
      <c r="AZ8" s="214"/>
      <c r="BA8" s="214"/>
      <c r="BB8" s="214"/>
      <c r="BC8" s="214"/>
      <c r="BD8" s="214"/>
      <c r="BE8" s="215"/>
      <c r="BF8" s="215"/>
      <c r="BG8" s="215"/>
      <c r="BH8" s="215"/>
      <c r="BI8" s="215"/>
      <c r="BJ8" s="215"/>
      <c r="BK8" s="215"/>
      <c r="BL8" s="215"/>
      <c r="BM8" s="215"/>
      <c r="BN8" s="215"/>
      <c r="BO8" s="215"/>
      <c r="BP8" s="215"/>
      <c r="BQ8" s="221">
        <v>2</v>
      </c>
      <c r="BR8" s="222"/>
      <c r="BS8" s="808" t="s">
        <v>556</v>
      </c>
      <c r="BT8" s="809"/>
      <c r="BU8" s="809"/>
      <c r="BV8" s="809"/>
      <c r="BW8" s="809"/>
      <c r="BX8" s="809"/>
      <c r="BY8" s="809"/>
      <c r="BZ8" s="809"/>
      <c r="CA8" s="809"/>
      <c r="CB8" s="809"/>
      <c r="CC8" s="809"/>
      <c r="CD8" s="809"/>
      <c r="CE8" s="809"/>
      <c r="CF8" s="809"/>
      <c r="CG8" s="810"/>
      <c r="CH8" s="811">
        <v>7</v>
      </c>
      <c r="CI8" s="812"/>
      <c r="CJ8" s="812"/>
      <c r="CK8" s="812"/>
      <c r="CL8" s="813"/>
      <c r="CM8" s="811">
        <v>6</v>
      </c>
      <c r="CN8" s="812"/>
      <c r="CO8" s="812"/>
      <c r="CP8" s="812"/>
      <c r="CQ8" s="813"/>
      <c r="CR8" s="811">
        <v>26</v>
      </c>
      <c r="CS8" s="812"/>
      <c r="CT8" s="812"/>
      <c r="CU8" s="812"/>
      <c r="CV8" s="813"/>
      <c r="CW8" s="811" t="s">
        <v>486</v>
      </c>
      <c r="CX8" s="812"/>
      <c r="CY8" s="812"/>
      <c r="CZ8" s="812"/>
      <c r="DA8" s="813"/>
      <c r="DB8" s="811" t="s">
        <v>486</v>
      </c>
      <c r="DC8" s="812"/>
      <c r="DD8" s="812"/>
      <c r="DE8" s="812"/>
      <c r="DF8" s="813"/>
      <c r="DG8" s="811" t="s">
        <v>486</v>
      </c>
      <c r="DH8" s="812"/>
      <c r="DI8" s="812"/>
      <c r="DJ8" s="812"/>
      <c r="DK8" s="813"/>
      <c r="DL8" s="811" t="s">
        <v>486</v>
      </c>
      <c r="DM8" s="812"/>
      <c r="DN8" s="812"/>
      <c r="DO8" s="812"/>
      <c r="DP8" s="813"/>
      <c r="DQ8" s="811" t="s">
        <v>486</v>
      </c>
      <c r="DR8" s="812"/>
      <c r="DS8" s="812"/>
      <c r="DT8" s="812"/>
      <c r="DU8" s="813"/>
      <c r="DV8" s="808"/>
      <c r="DW8" s="809"/>
      <c r="DX8" s="809"/>
      <c r="DY8" s="809"/>
      <c r="DZ8" s="814"/>
      <c r="EA8" s="217"/>
    </row>
    <row r="9" spans="1:131" s="218" customFormat="1" ht="26.25" customHeight="1" x14ac:dyDescent="0.15">
      <c r="A9" s="22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04"/>
      <c r="AL9" s="805"/>
      <c r="AM9" s="805"/>
      <c r="AN9" s="805"/>
      <c r="AO9" s="805"/>
      <c r="AP9" s="805"/>
      <c r="AQ9" s="805"/>
      <c r="AR9" s="805"/>
      <c r="AS9" s="805"/>
      <c r="AT9" s="805"/>
      <c r="AU9" s="806"/>
      <c r="AV9" s="806"/>
      <c r="AW9" s="806"/>
      <c r="AX9" s="806"/>
      <c r="AY9" s="807"/>
      <c r="AZ9" s="214"/>
      <c r="BA9" s="214"/>
      <c r="BB9" s="214"/>
      <c r="BC9" s="214"/>
      <c r="BD9" s="214"/>
      <c r="BE9" s="215"/>
      <c r="BF9" s="215"/>
      <c r="BG9" s="215"/>
      <c r="BH9" s="215"/>
      <c r="BI9" s="215"/>
      <c r="BJ9" s="215"/>
      <c r="BK9" s="215"/>
      <c r="BL9" s="215"/>
      <c r="BM9" s="215"/>
      <c r="BN9" s="215"/>
      <c r="BO9" s="215"/>
      <c r="BP9" s="215"/>
      <c r="BQ9" s="221">
        <v>3</v>
      </c>
      <c r="BR9" s="222"/>
      <c r="BS9" s="808" t="s">
        <v>557</v>
      </c>
      <c r="BT9" s="809"/>
      <c r="BU9" s="809"/>
      <c r="BV9" s="809"/>
      <c r="BW9" s="809"/>
      <c r="BX9" s="809"/>
      <c r="BY9" s="809"/>
      <c r="BZ9" s="809"/>
      <c r="CA9" s="809"/>
      <c r="CB9" s="809"/>
      <c r="CC9" s="809"/>
      <c r="CD9" s="809"/>
      <c r="CE9" s="809"/>
      <c r="CF9" s="809"/>
      <c r="CG9" s="810"/>
      <c r="CH9" s="811">
        <v>0</v>
      </c>
      <c r="CI9" s="812"/>
      <c r="CJ9" s="812"/>
      <c r="CK9" s="812"/>
      <c r="CL9" s="813"/>
      <c r="CM9" s="811">
        <v>49</v>
      </c>
      <c r="CN9" s="812"/>
      <c r="CO9" s="812"/>
      <c r="CP9" s="812"/>
      <c r="CQ9" s="813"/>
      <c r="CR9" s="811">
        <v>26</v>
      </c>
      <c r="CS9" s="812"/>
      <c r="CT9" s="812"/>
      <c r="CU9" s="812"/>
      <c r="CV9" s="813"/>
      <c r="CW9" s="811" t="s">
        <v>486</v>
      </c>
      <c r="CX9" s="812"/>
      <c r="CY9" s="812"/>
      <c r="CZ9" s="812"/>
      <c r="DA9" s="813"/>
      <c r="DB9" s="811" t="s">
        <v>486</v>
      </c>
      <c r="DC9" s="812"/>
      <c r="DD9" s="812"/>
      <c r="DE9" s="812"/>
      <c r="DF9" s="813"/>
      <c r="DG9" s="811" t="s">
        <v>486</v>
      </c>
      <c r="DH9" s="812"/>
      <c r="DI9" s="812"/>
      <c r="DJ9" s="812"/>
      <c r="DK9" s="813"/>
      <c r="DL9" s="811" t="s">
        <v>486</v>
      </c>
      <c r="DM9" s="812"/>
      <c r="DN9" s="812"/>
      <c r="DO9" s="812"/>
      <c r="DP9" s="813"/>
      <c r="DQ9" s="811" t="s">
        <v>486</v>
      </c>
      <c r="DR9" s="812"/>
      <c r="DS9" s="812"/>
      <c r="DT9" s="812"/>
      <c r="DU9" s="813"/>
      <c r="DV9" s="808"/>
      <c r="DW9" s="809"/>
      <c r="DX9" s="809"/>
      <c r="DY9" s="809"/>
      <c r="DZ9" s="814"/>
      <c r="EA9" s="217"/>
    </row>
    <row r="10" spans="1:131" s="218" customFormat="1" ht="26.25" customHeight="1" x14ac:dyDescent="0.15">
      <c r="A10" s="22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04"/>
      <c r="AL10" s="805"/>
      <c r="AM10" s="805"/>
      <c r="AN10" s="805"/>
      <c r="AO10" s="805"/>
      <c r="AP10" s="805"/>
      <c r="AQ10" s="805"/>
      <c r="AR10" s="805"/>
      <c r="AS10" s="805"/>
      <c r="AT10" s="805"/>
      <c r="AU10" s="806"/>
      <c r="AV10" s="806"/>
      <c r="AW10" s="806"/>
      <c r="AX10" s="806"/>
      <c r="AY10" s="807"/>
      <c r="AZ10" s="214"/>
      <c r="BA10" s="214"/>
      <c r="BB10" s="214"/>
      <c r="BC10" s="214"/>
      <c r="BD10" s="214"/>
      <c r="BE10" s="215"/>
      <c r="BF10" s="215"/>
      <c r="BG10" s="215"/>
      <c r="BH10" s="215"/>
      <c r="BI10" s="215"/>
      <c r="BJ10" s="215"/>
      <c r="BK10" s="215"/>
      <c r="BL10" s="215"/>
      <c r="BM10" s="215"/>
      <c r="BN10" s="215"/>
      <c r="BO10" s="215"/>
      <c r="BP10" s="215"/>
      <c r="BQ10" s="221">
        <v>4</v>
      </c>
      <c r="BR10" s="222"/>
      <c r="BS10" s="808" t="s">
        <v>558</v>
      </c>
      <c r="BT10" s="809"/>
      <c r="BU10" s="809"/>
      <c r="BV10" s="809"/>
      <c r="BW10" s="809"/>
      <c r="BX10" s="809"/>
      <c r="BY10" s="809"/>
      <c r="BZ10" s="809"/>
      <c r="CA10" s="809"/>
      <c r="CB10" s="809"/>
      <c r="CC10" s="809"/>
      <c r="CD10" s="809"/>
      <c r="CE10" s="809"/>
      <c r="CF10" s="809"/>
      <c r="CG10" s="810"/>
      <c r="CH10" s="811">
        <v>3</v>
      </c>
      <c r="CI10" s="812"/>
      <c r="CJ10" s="812"/>
      <c r="CK10" s="812"/>
      <c r="CL10" s="813"/>
      <c r="CM10" s="811">
        <v>18</v>
      </c>
      <c r="CN10" s="812"/>
      <c r="CO10" s="812"/>
      <c r="CP10" s="812"/>
      <c r="CQ10" s="813"/>
      <c r="CR10" s="811">
        <v>21</v>
      </c>
      <c r="CS10" s="812"/>
      <c r="CT10" s="812"/>
      <c r="CU10" s="812"/>
      <c r="CV10" s="813"/>
      <c r="CW10" s="811" t="s">
        <v>486</v>
      </c>
      <c r="CX10" s="812"/>
      <c r="CY10" s="812"/>
      <c r="CZ10" s="812"/>
      <c r="DA10" s="813"/>
      <c r="DB10" s="811" t="s">
        <v>486</v>
      </c>
      <c r="DC10" s="812"/>
      <c r="DD10" s="812"/>
      <c r="DE10" s="812"/>
      <c r="DF10" s="813"/>
      <c r="DG10" s="811" t="s">
        <v>486</v>
      </c>
      <c r="DH10" s="812"/>
      <c r="DI10" s="812"/>
      <c r="DJ10" s="812"/>
      <c r="DK10" s="813"/>
      <c r="DL10" s="811" t="s">
        <v>486</v>
      </c>
      <c r="DM10" s="812"/>
      <c r="DN10" s="812"/>
      <c r="DO10" s="812"/>
      <c r="DP10" s="813"/>
      <c r="DQ10" s="811" t="s">
        <v>486</v>
      </c>
      <c r="DR10" s="812"/>
      <c r="DS10" s="812"/>
      <c r="DT10" s="812"/>
      <c r="DU10" s="813"/>
      <c r="DV10" s="808"/>
      <c r="DW10" s="809"/>
      <c r="DX10" s="809"/>
      <c r="DY10" s="809"/>
      <c r="DZ10" s="814"/>
      <c r="EA10" s="217"/>
    </row>
    <row r="11" spans="1:131" s="218" customFormat="1" ht="26.25" customHeight="1" x14ac:dyDescent="0.15">
      <c r="A11" s="22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04"/>
      <c r="AL11" s="805"/>
      <c r="AM11" s="805"/>
      <c r="AN11" s="805"/>
      <c r="AO11" s="805"/>
      <c r="AP11" s="805"/>
      <c r="AQ11" s="805"/>
      <c r="AR11" s="805"/>
      <c r="AS11" s="805"/>
      <c r="AT11" s="805"/>
      <c r="AU11" s="806"/>
      <c r="AV11" s="806"/>
      <c r="AW11" s="806"/>
      <c r="AX11" s="806"/>
      <c r="AY11" s="807"/>
      <c r="AZ11" s="214"/>
      <c r="BA11" s="214"/>
      <c r="BB11" s="214"/>
      <c r="BC11" s="214"/>
      <c r="BD11" s="214"/>
      <c r="BE11" s="215"/>
      <c r="BF11" s="215"/>
      <c r="BG11" s="215"/>
      <c r="BH11" s="215"/>
      <c r="BI11" s="215"/>
      <c r="BJ11" s="215"/>
      <c r="BK11" s="215"/>
      <c r="BL11" s="215"/>
      <c r="BM11" s="215"/>
      <c r="BN11" s="215"/>
      <c r="BO11" s="215"/>
      <c r="BP11" s="215"/>
      <c r="BQ11" s="221">
        <v>5</v>
      </c>
      <c r="BR11" s="222"/>
      <c r="BS11" s="808" t="s">
        <v>559</v>
      </c>
      <c r="BT11" s="809"/>
      <c r="BU11" s="809"/>
      <c r="BV11" s="809"/>
      <c r="BW11" s="809"/>
      <c r="BX11" s="809"/>
      <c r="BY11" s="809"/>
      <c r="BZ11" s="809"/>
      <c r="CA11" s="809"/>
      <c r="CB11" s="809"/>
      <c r="CC11" s="809"/>
      <c r="CD11" s="809"/>
      <c r="CE11" s="809"/>
      <c r="CF11" s="809"/>
      <c r="CG11" s="810"/>
      <c r="CH11" s="811">
        <v>6</v>
      </c>
      <c r="CI11" s="812"/>
      <c r="CJ11" s="812"/>
      <c r="CK11" s="812"/>
      <c r="CL11" s="813"/>
      <c r="CM11" s="811">
        <v>134</v>
      </c>
      <c r="CN11" s="812"/>
      <c r="CO11" s="812"/>
      <c r="CP11" s="812"/>
      <c r="CQ11" s="813"/>
      <c r="CR11" s="811">
        <v>23</v>
      </c>
      <c r="CS11" s="812"/>
      <c r="CT11" s="812"/>
      <c r="CU11" s="812"/>
      <c r="CV11" s="813"/>
      <c r="CW11" s="811" t="s">
        <v>486</v>
      </c>
      <c r="CX11" s="812"/>
      <c r="CY11" s="812"/>
      <c r="CZ11" s="812"/>
      <c r="DA11" s="813"/>
      <c r="DB11" s="811" t="s">
        <v>486</v>
      </c>
      <c r="DC11" s="812"/>
      <c r="DD11" s="812"/>
      <c r="DE11" s="812"/>
      <c r="DF11" s="813"/>
      <c r="DG11" s="811" t="s">
        <v>486</v>
      </c>
      <c r="DH11" s="812"/>
      <c r="DI11" s="812"/>
      <c r="DJ11" s="812"/>
      <c r="DK11" s="813"/>
      <c r="DL11" s="811" t="s">
        <v>486</v>
      </c>
      <c r="DM11" s="812"/>
      <c r="DN11" s="812"/>
      <c r="DO11" s="812"/>
      <c r="DP11" s="813"/>
      <c r="DQ11" s="811" t="s">
        <v>486</v>
      </c>
      <c r="DR11" s="812"/>
      <c r="DS11" s="812"/>
      <c r="DT11" s="812"/>
      <c r="DU11" s="813"/>
      <c r="DV11" s="808"/>
      <c r="DW11" s="809"/>
      <c r="DX11" s="809"/>
      <c r="DY11" s="809"/>
      <c r="DZ11" s="814"/>
      <c r="EA11" s="217"/>
    </row>
    <row r="12" spans="1:131" s="218" customFormat="1" ht="26.25" customHeight="1" x14ac:dyDescent="0.15">
      <c r="A12" s="22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04"/>
      <c r="AL12" s="805"/>
      <c r="AM12" s="805"/>
      <c r="AN12" s="805"/>
      <c r="AO12" s="805"/>
      <c r="AP12" s="805"/>
      <c r="AQ12" s="805"/>
      <c r="AR12" s="805"/>
      <c r="AS12" s="805"/>
      <c r="AT12" s="805"/>
      <c r="AU12" s="806"/>
      <c r="AV12" s="806"/>
      <c r="AW12" s="806"/>
      <c r="AX12" s="806"/>
      <c r="AY12" s="807"/>
      <c r="AZ12" s="214"/>
      <c r="BA12" s="214"/>
      <c r="BB12" s="214"/>
      <c r="BC12" s="214"/>
      <c r="BD12" s="214"/>
      <c r="BE12" s="215"/>
      <c r="BF12" s="215"/>
      <c r="BG12" s="215"/>
      <c r="BH12" s="215"/>
      <c r="BI12" s="215"/>
      <c r="BJ12" s="215"/>
      <c r="BK12" s="215"/>
      <c r="BL12" s="215"/>
      <c r="BM12" s="215"/>
      <c r="BN12" s="215"/>
      <c r="BO12" s="215"/>
      <c r="BP12" s="215"/>
      <c r="BQ12" s="221">
        <v>6</v>
      </c>
      <c r="BR12" s="222"/>
      <c r="BS12" s="808" t="s">
        <v>560</v>
      </c>
      <c r="BT12" s="809"/>
      <c r="BU12" s="809"/>
      <c r="BV12" s="809"/>
      <c r="BW12" s="809"/>
      <c r="BX12" s="809"/>
      <c r="BY12" s="809"/>
      <c r="BZ12" s="809"/>
      <c r="CA12" s="809"/>
      <c r="CB12" s="809"/>
      <c r="CC12" s="809"/>
      <c r="CD12" s="809"/>
      <c r="CE12" s="809"/>
      <c r="CF12" s="809"/>
      <c r="CG12" s="810"/>
      <c r="CH12" s="811">
        <v>141</v>
      </c>
      <c r="CI12" s="812"/>
      <c r="CJ12" s="812"/>
      <c r="CK12" s="812"/>
      <c r="CL12" s="813"/>
      <c r="CM12" s="811">
        <v>464</v>
      </c>
      <c r="CN12" s="812"/>
      <c r="CO12" s="812"/>
      <c r="CP12" s="812"/>
      <c r="CQ12" s="813"/>
      <c r="CR12" s="811">
        <v>50</v>
      </c>
      <c r="CS12" s="812"/>
      <c r="CT12" s="812"/>
      <c r="CU12" s="812"/>
      <c r="CV12" s="813"/>
      <c r="CW12" s="811" t="s">
        <v>486</v>
      </c>
      <c r="CX12" s="812"/>
      <c r="CY12" s="812"/>
      <c r="CZ12" s="812"/>
      <c r="DA12" s="813"/>
      <c r="DB12" s="811" t="s">
        <v>486</v>
      </c>
      <c r="DC12" s="812"/>
      <c r="DD12" s="812"/>
      <c r="DE12" s="812"/>
      <c r="DF12" s="813"/>
      <c r="DG12" s="811" t="s">
        <v>486</v>
      </c>
      <c r="DH12" s="812"/>
      <c r="DI12" s="812"/>
      <c r="DJ12" s="812"/>
      <c r="DK12" s="813"/>
      <c r="DL12" s="811" t="s">
        <v>486</v>
      </c>
      <c r="DM12" s="812"/>
      <c r="DN12" s="812"/>
      <c r="DO12" s="812"/>
      <c r="DP12" s="813"/>
      <c r="DQ12" s="811" t="s">
        <v>486</v>
      </c>
      <c r="DR12" s="812"/>
      <c r="DS12" s="812"/>
      <c r="DT12" s="812"/>
      <c r="DU12" s="813"/>
      <c r="DV12" s="808"/>
      <c r="DW12" s="809"/>
      <c r="DX12" s="809"/>
      <c r="DY12" s="809"/>
      <c r="DZ12" s="814"/>
      <c r="EA12" s="217"/>
    </row>
    <row r="13" spans="1:131" s="218" customFormat="1" ht="26.25" customHeight="1" x14ac:dyDescent="0.15">
      <c r="A13" s="22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04"/>
      <c r="AL13" s="805"/>
      <c r="AM13" s="805"/>
      <c r="AN13" s="805"/>
      <c r="AO13" s="805"/>
      <c r="AP13" s="805"/>
      <c r="AQ13" s="805"/>
      <c r="AR13" s="805"/>
      <c r="AS13" s="805"/>
      <c r="AT13" s="805"/>
      <c r="AU13" s="806"/>
      <c r="AV13" s="806"/>
      <c r="AW13" s="806"/>
      <c r="AX13" s="806"/>
      <c r="AY13" s="807"/>
      <c r="AZ13" s="214"/>
      <c r="BA13" s="214"/>
      <c r="BB13" s="214"/>
      <c r="BC13" s="214"/>
      <c r="BD13" s="214"/>
      <c r="BE13" s="215"/>
      <c r="BF13" s="215"/>
      <c r="BG13" s="215"/>
      <c r="BH13" s="215"/>
      <c r="BI13" s="215"/>
      <c r="BJ13" s="215"/>
      <c r="BK13" s="215"/>
      <c r="BL13" s="215"/>
      <c r="BM13" s="215"/>
      <c r="BN13" s="215"/>
      <c r="BO13" s="215"/>
      <c r="BP13" s="215"/>
      <c r="BQ13" s="221">
        <v>7</v>
      </c>
      <c r="BR13" s="222"/>
      <c r="BS13" s="808"/>
      <c r="BT13" s="809"/>
      <c r="BU13" s="809"/>
      <c r="BV13" s="809"/>
      <c r="BW13" s="809"/>
      <c r="BX13" s="809"/>
      <c r="BY13" s="809"/>
      <c r="BZ13" s="809"/>
      <c r="CA13" s="809"/>
      <c r="CB13" s="809"/>
      <c r="CC13" s="809"/>
      <c r="CD13" s="809"/>
      <c r="CE13" s="809"/>
      <c r="CF13" s="809"/>
      <c r="CG13" s="810"/>
      <c r="CH13" s="811"/>
      <c r="CI13" s="812"/>
      <c r="CJ13" s="812"/>
      <c r="CK13" s="812"/>
      <c r="CL13" s="813"/>
      <c r="CM13" s="811"/>
      <c r="CN13" s="812"/>
      <c r="CO13" s="812"/>
      <c r="CP13" s="812"/>
      <c r="CQ13" s="813"/>
      <c r="CR13" s="811"/>
      <c r="CS13" s="812"/>
      <c r="CT13" s="812"/>
      <c r="CU13" s="812"/>
      <c r="CV13" s="813"/>
      <c r="CW13" s="811"/>
      <c r="CX13" s="812"/>
      <c r="CY13" s="812"/>
      <c r="CZ13" s="812"/>
      <c r="DA13" s="813"/>
      <c r="DB13" s="811"/>
      <c r="DC13" s="812"/>
      <c r="DD13" s="812"/>
      <c r="DE13" s="812"/>
      <c r="DF13" s="813"/>
      <c r="DG13" s="811"/>
      <c r="DH13" s="812"/>
      <c r="DI13" s="812"/>
      <c r="DJ13" s="812"/>
      <c r="DK13" s="813"/>
      <c r="DL13" s="811"/>
      <c r="DM13" s="812"/>
      <c r="DN13" s="812"/>
      <c r="DO13" s="812"/>
      <c r="DP13" s="813"/>
      <c r="DQ13" s="811"/>
      <c r="DR13" s="812"/>
      <c r="DS13" s="812"/>
      <c r="DT13" s="812"/>
      <c r="DU13" s="813"/>
      <c r="DV13" s="808"/>
      <c r="DW13" s="809"/>
      <c r="DX13" s="809"/>
      <c r="DY13" s="809"/>
      <c r="DZ13" s="814"/>
      <c r="EA13" s="217"/>
    </row>
    <row r="14" spans="1:131" s="218" customFormat="1" ht="26.25" customHeight="1" x14ac:dyDescent="0.15">
      <c r="A14" s="22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04"/>
      <c r="AL14" s="805"/>
      <c r="AM14" s="805"/>
      <c r="AN14" s="805"/>
      <c r="AO14" s="805"/>
      <c r="AP14" s="805"/>
      <c r="AQ14" s="805"/>
      <c r="AR14" s="805"/>
      <c r="AS14" s="805"/>
      <c r="AT14" s="805"/>
      <c r="AU14" s="806"/>
      <c r="AV14" s="806"/>
      <c r="AW14" s="806"/>
      <c r="AX14" s="806"/>
      <c r="AY14" s="807"/>
      <c r="AZ14" s="214"/>
      <c r="BA14" s="214"/>
      <c r="BB14" s="214"/>
      <c r="BC14" s="214"/>
      <c r="BD14" s="214"/>
      <c r="BE14" s="215"/>
      <c r="BF14" s="215"/>
      <c r="BG14" s="215"/>
      <c r="BH14" s="215"/>
      <c r="BI14" s="215"/>
      <c r="BJ14" s="215"/>
      <c r="BK14" s="215"/>
      <c r="BL14" s="215"/>
      <c r="BM14" s="215"/>
      <c r="BN14" s="215"/>
      <c r="BO14" s="215"/>
      <c r="BP14" s="215"/>
      <c r="BQ14" s="221">
        <v>8</v>
      </c>
      <c r="BR14" s="222"/>
      <c r="BS14" s="808"/>
      <c r="BT14" s="809"/>
      <c r="BU14" s="809"/>
      <c r="BV14" s="809"/>
      <c r="BW14" s="809"/>
      <c r="BX14" s="809"/>
      <c r="BY14" s="809"/>
      <c r="BZ14" s="809"/>
      <c r="CA14" s="809"/>
      <c r="CB14" s="809"/>
      <c r="CC14" s="809"/>
      <c r="CD14" s="809"/>
      <c r="CE14" s="809"/>
      <c r="CF14" s="809"/>
      <c r="CG14" s="810"/>
      <c r="CH14" s="811"/>
      <c r="CI14" s="812"/>
      <c r="CJ14" s="812"/>
      <c r="CK14" s="812"/>
      <c r="CL14" s="813"/>
      <c r="CM14" s="811"/>
      <c r="CN14" s="812"/>
      <c r="CO14" s="812"/>
      <c r="CP14" s="812"/>
      <c r="CQ14" s="813"/>
      <c r="CR14" s="811"/>
      <c r="CS14" s="812"/>
      <c r="CT14" s="812"/>
      <c r="CU14" s="812"/>
      <c r="CV14" s="813"/>
      <c r="CW14" s="811"/>
      <c r="CX14" s="812"/>
      <c r="CY14" s="812"/>
      <c r="CZ14" s="812"/>
      <c r="DA14" s="813"/>
      <c r="DB14" s="811"/>
      <c r="DC14" s="812"/>
      <c r="DD14" s="812"/>
      <c r="DE14" s="812"/>
      <c r="DF14" s="813"/>
      <c r="DG14" s="811"/>
      <c r="DH14" s="812"/>
      <c r="DI14" s="812"/>
      <c r="DJ14" s="812"/>
      <c r="DK14" s="813"/>
      <c r="DL14" s="811"/>
      <c r="DM14" s="812"/>
      <c r="DN14" s="812"/>
      <c r="DO14" s="812"/>
      <c r="DP14" s="813"/>
      <c r="DQ14" s="811"/>
      <c r="DR14" s="812"/>
      <c r="DS14" s="812"/>
      <c r="DT14" s="812"/>
      <c r="DU14" s="813"/>
      <c r="DV14" s="808"/>
      <c r="DW14" s="809"/>
      <c r="DX14" s="809"/>
      <c r="DY14" s="809"/>
      <c r="DZ14" s="814"/>
      <c r="EA14" s="217"/>
    </row>
    <row r="15" spans="1:131" s="218" customFormat="1" ht="26.25" customHeight="1" x14ac:dyDescent="0.15">
      <c r="A15" s="22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04"/>
      <c r="AL15" s="805"/>
      <c r="AM15" s="805"/>
      <c r="AN15" s="805"/>
      <c r="AO15" s="805"/>
      <c r="AP15" s="805"/>
      <c r="AQ15" s="805"/>
      <c r="AR15" s="805"/>
      <c r="AS15" s="805"/>
      <c r="AT15" s="805"/>
      <c r="AU15" s="806"/>
      <c r="AV15" s="806"/>
      <c r="AW15" s="806"/>
      <c r="AX15" s="806"/>
      <c r="AY15" s="807"/>
      <c r="AZ15" s="214"/>
      <c r="BA15" s="214"/>
      <c r="BB15" s="214"/>
      <c r="BC15" s="214"/>
      <c r="BD15" s="214"/>
      <c r="BE15" s="215"/>
      <c r="BF15" s="215"/>
      <c r="BG15" s="215"/>
      <c r="BH15" s="215"/>
      <c r="BI15" s="215"/>
      <c r="BJ15" s="215"/>
      <c r="BK15" s="215"/>
      <c r="BL15" s="215"/>
      <c r="BM15" s="215"/>
      <c r="BN15" s="215"/>
      <c r="BO15" s="215"/>
      <c r="BP15" s="215"/>
      <c r="BQ15" s="221">
        <v>9</v>
      </c>
      <c r="BR15" s="222"/>
      <c r="BS15" s="808"/>
      <c r="BT15" s="809"/>
      <c r="BU15" s="809"/>
      <c r="BV15" s="809"/>
      <c r="BW15" s="809"/>
      <c r="BX15" s="809"/>
      <c r="BY15" s="809"/>
      <c r="BZ15" s="809"/>
      <c r="CA15" s="809"/>
      <c r="CB15" s="809"/>
      <c r="CC15" s="809"/>
      <c r="CD15" s="809"/>
      <c r="CE15" s="809"/>
      <c r="CF15" s="809"/>
      <c r="CG15" s="810"/>
      <c r="CH15" s="811"/>
      <c r="CI15" s="812"/>
      <c r="CJ15" s="812"/>
      <c r="CK15" s="812"/>
      <c r="CL15" s="813"/>
      <c r="CM15" s="811"/>
      <c r="CN15" s="812"/>
      <c r="CO15" s="812"/>
      <c r="CP15" s="812"/>
      <c r="CQ15" s="813"/>
      <c r="CR15" s="811"/>
      <c r="CS15" s="812"/>
      <c r="CT15" s="812"/>
      <c r="CU15" s="812"/>
      <c r="CV15" s="813"/>
      <c r="CW15" s="811"/>
      <c r="CX15" s="812"/>
      <c r="CY15" s="812"/>
      <c r="CZ15" s="812"/>
      <c r="DA15" s="813"/>
      <c r="DB15" s="811"/>
      <c r="DC15" s="812"/>
      <c r="DD15" s="812"/>
      <c r="DE15" s="812"/>
      <c r="DF15" s="813"/>
      <c r="DG15" s="811"/>
      <c r="DH15" s="812"/>
      <c r="DI15" s="812"/>
      <c r="DJ15" s="812"/>
      <c r="DK15" s="813"/>
      <c r="DL15" s="811"/>
      <c r="DM15" s="812"/>
      <c r="DN15" s="812"/>
      <c r="DO15" s="812"/>
      <c r="DP15" s="813"/>
      <c r="DQ15" s="811"/>
      <c r="DR15" s="812"/>
      <c r="DS15" s="812"/>
      <c r="DT15" s="812"/>
      <c r="DU15" s="813"/>
      <c r="DV15" s="808"/>
      <c r="DW15" s="809"/>
      <c r="DX15" s="809"/>
      <c r="DY15" s="809"/>
      <c r="DZ15" s="814"/>
      <c r="EA15" s="217"/>
    </row>
    <row r="16" spans="1:131" s="218" customFormat="1" ht="26.25" customHeight="1" x14ac:dyDescent="0.15">
      <c r="A16" s="22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04"/>
      <c r="AL16" s="805"/>
      <c r="AM16" s="805"/>
      <c r="AN16" s="805"/>
      <c r="AO16" s="805"/>
      <c r="AP16" s="805"/>
      <c r="AQ16" s="805"/>
      <c r="AR16" s="805"/>
      <c r="AS16" s="805"/>
      <c r="AT16" s="805"/>
      <c r="AU16" s="806"/>
      <c r="AV16" s="806"/>
      <c r="AW16" s="806"/>
      <c r="AX16" s="806"/>
      <c r="AY16" s="807"/>
      <c r="AZ16" s="214"/>
      <c r="BA16" s="214"/>
      <c r="BB16" s="214"/>
      <c r="BC16" s="214"/>
      <c r="BD16" s="214"/>
      <c r="BE16" s="215"/>
      <c r="BF16" s="215"/>
      <c r="BG16" s="215"/>
      <c r="BH16" s="215"/>
      <c r="BI16" s="215"/>
      <c r="BJ16" s="215"/>
      <c r="BK16" s="215"/>
      <c r="BL16" s="215"/>
      <c r="BM16" s="215"/>
      <c r="BN16" s="215"/>
      <c r="BO16" s="215"/>
      <c r="BP16" s="215"/>
      <c r="BQ16" s="221">
        <v>10</v>
      </c>
      <c r="BR16" s="222"/>
      <c r="BS16" s="808"/>
      <c r="BT16" s="809"/>
      <c r="BU16" s="809"/>
      <c r="BV16" s="809"/>
      <c r="BW16" s="809"/>
      <c r="BX16" s="809"/>
      <c r="BY16" s="809"/>
      <c r="BZ16" s="809"/>
      <c r="CA16" s="809"/>
      <c r="CB16" s="809"/>
      <c r="CC16" s="809"/>
      <c r="CD16" s="809"/>
      <c r="CE16" s="809"/>
      <c r="CF16" s="809"/>
      <c r="CG16" s="810"/>
      <c r="CH16" s="811"/>
      <c r="CI16" s="812"/>
      <c r="CJ16" s="812"/>
      <c r="CK16" s="812"/>
      <c r="CL16" s="813"/>
      <c r="CM16" s="811"/>
      <c r="CN16" s="812"/>
      <c r="CO16" s="812"/>
      <c r="CP16" s="812"/>
      <c r="CQ16" s="813"/>
      <c r="CR16" s="811"/>
      <c r="CS16" s="812"/>
      <c r="CT16" s="812"/>
      <c r="CU16" s="812"/>
      <c r="CV16" s="813"/>
      <c r="CW16" s="811"/>
      <c r="CX16" s="812"/>
      <c r="CY16" s="812"/>
      <c r="CZ16" s="812"/>
      <c r="DA16" s="813"/>
      <c r="DB16" s="811"/>
      <c r="DC16" s="812"/>
      <c r="DD16" s="812"/>
      <c r="DE16" s="812"/>
      <c r="DF16" s="813"/>
      <c r="DG16" s="811"/>
      <c r="DH16" s="812"/>
      <c r="DI16" s="812"/>
      <c r="DJ16" s="812"/>
      <c r="DK16" s="813"/>
      <c r="DL16" s="811"/>
      <c r="DM16" s="812"/>
      <c r="DN16" s="812"/>
      <c r="DO16" s="812"/>
      <c r="DP16" s="813"/>
      <c r="DQ16" s="811"/>
      <c r="DR16" s="812"/>
      <c r="DS16" s="812"/>
      <c r="DT16" s="812"/>
      <c r="DU16" s="813"/>
      <c r="DV16" s="808"/>
      <c r="DW16" s="809"/>
      <c r="DX16" s="809"/>
      <c r="DY16" s="809"/>
      <c r="DZ16" s="814"/>
      <c r="EA16" s="217"/>
    </row>
    <row r="17" spans="1:131" s="218" customFormat="1" ht="26.25" customHeight="1" x14ac:dyDescent="0.15">
      <c r="A17" s="22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04"/>
      <c r="AL17" s="805"/>
      <c r="AM17" s="805"/>
      <c r="AN17" s="805"/>
      <c r="AO17" s="805"/>
      <c r="AP17" s="805"/>
      <c r="AQ17" s="805"/>
      <c r="AR17" s="805"/>
      <c r="AS17" s="805"/>
      <c r="AT17" s="805"/>
      <c r="AU17" s="806"/>
      <c r="AV17" s="806"/>
      <c r="AW17" s="806"/>
      <c r="AX17" s="806"/>
      <c r="AY17" s="807"/>
      <c r="AZ17" s="214"/>
      <c r="BA17" s="214"/>
      <c r="BB17" s="214"/>
      <c r="BC17" s="214"/>
      <c r="BD17" s="214"/>
      <c r="BE17" s="215"/>
      <c r="BF17" s="215"/>
      <c r="BG17" s="215"/>
      <c r="BH17" s="215"/>
      <c r="BI17" s="215"/>
      <c r="BJ17" s="215"/>
      <c r="BK17" s="215"/>
      <c r="BL17" s="215"/>
      <c r="BM17" s="215"/>
      <c r="BN17" s="215"/>
      <c r="BO17" s="215"/>
      <c r="BP17" s="215"/>
      <c r="BQ17" s="221">
        <v>11</v>
      </c>
      <c r="BR17" s="222"/>
      <c r="BS17" s="808"/>
      <c r="BT17" s="809"/>
      <c r="BU17" s="809"/>
      <c r="BV17" s="809"/>
      <c r="BW17" s="809"/>
      <c r="BX17" s="809"/>
      <c r="BY17" s="809"/>
      <c r="BZ17" s="809"/>
      <c r="CA17" s="809"/>
      <c r="CB17" s="809"/>
      <c r="CC17" s="809"/>
      <c r="CD17" s="809"/>
      <c r="CE17" s="809"/>
      <c r="CF17" s="809"/>
      <c r="CG17" s="810"/>
      <c r="CH17" s="811"/>
      <c r="CI17" s="812"/>
      <c r="CJ17" s="812"/>
      <c r="CK17" s="812"/>
      <c r="CL17" s="813"/>
      <c r="CM17" s="811"/>
      <c r="CN17" s="812"/>
      <c r="CO17" s="812"/>
      <c r="CP17" s="812"/>
      <c r="CQ17" s="813"/>
      <c r="CR17" s="811"/>
      <c r="CS17" s="812"/>
      <c r="CT17" s="812"/>
      <c r="CU17" s="812"/>
      <c r="CV17" s="813"/>
      <c r="CW17" s="811"/>
      <c r="CX17" s="812"/>
      <c r="CY17" s="812"/>
      <c r="CZ17" s="812"/>
      <c r="DA17" s="813"/>
      <c r="DB17" s="811"/>
      <c r="DC17" s="812"/>
      <c r="DD17" s="812"/>
      <c r="DE17" s="812"/>
      <c r="DF17" s="813"/>
      <c r="DG17" s="811"/>
      <c r="DH17" s="812"/>
      <c r="DI17" s="812"/>
      <c r="DJ17" s="812"/>
      <c r="DK17" s="813"/>
      <c r="DL17" s="811"/>
      <c r="DM17" s="812"/>
      <c r="DN17" s="812"/>
      <c r="DO17" s="812"/>
      <c r="DP17" s="813"/>
      <c r="DQ17" s="811"/>
      <c r="DR17" s="812"/>
      <c r="DS17" s="812"/>
      <c r="DT17" s="812"/>
      <c r="DU17" s="813"/>
      <c r="DV17" s="808"/>
      <c r="DW17" s="809"/>
      <c r="DX17" s="809"/>
      <c r="DY17" s="809"/>
      <c r="DZ17" s="814"/>
      <c r="EA17" s="217"/>
    </row>
    <row r="18" spans="1:131" s="218" customFormat="1" ht="26.25" customHeight="1" x14ac:dyDescent="0.15">
      <c r="A18" s="22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04"/>
      <c r="AL18" s="805"/>
      <c r="AM18" s="805"/>
      <c r="AN18" s="805"/>
      <c r="AO18" s="805"/>
      <c r="AP18" s="805"/>
      <c r="AQ18" s="805"/>
      <c r="AR18" s="805"/>
      <c r="AS18" s="805"/>
      <c r="AT18" s="805"/>
      <c r="AU18" s="806"/>
      <c r="AV18" s="806"/>
      <c r="AW18" s="806"/>
      <c r="AX18" s="806"/>
      <c r="AY18" s="807"/>
      <c r="AZ18" s="214"/>
      <c r="BA18" s="214"/>
      <c r="BB18" s="214"/>
      <c r="BC18" s="214"/>
      <c r="BD18" s="214"/>
      <c r="BE18" s="215"/>
      <c r="BF18" s="215"/>
      <c r="BG18" s="215"/>
      <c r="BH18" s="215"/>
      <c r="BI18" s="215"/>
      <c r="BJ18" s="215"/>
      <c r="BK18" s="215"/>
      <c r="BL18" s="215"/>
      <c r="BM18" s="215"/>
      <c r="BN18" s="215"/>
      <c r="BO18" s="215"/>
      <c r="BP18" s="215"/>
      <c r="BQ18" s="221">
        <v>12</v>
      </c>
      <c r="BR18" s="222"/>
      <c r="BS18" s="808"/>
      <c r="BT18" s="809"/>
      <c r="BU18" s="809"/>
      <c r="BV18" s="809"/>
      <c r="BW18" s="809"/>
      <c r="BX18" s="809"/>
      <c r="BY18" s="809"/>
      <c r="BZ18" s="809"/>
      <c r="CA18" s="809"/>
      <c r="CB18" s="809"/>
      <c r="CC18" s="809"/>
      <c r="CD18" s="809"/>
      <c r="CE18" s="809"/>
      <c r="CF18" s="809"/>
      <c r="CG18" s="810"/>
      <c r="CH18" s="811"/>
      <c r="CI18" s="812"/>
      <c r="CJ18" s="812"/>
      <c r="CK18" s="812"/>
      <c r="CL18" s="813"/>
      <c r="CM18" s="811"/>
      <c r="CN18" s="812"/>
      <c r="CO18" s="812"/>
      <c r="CP18" s="812"/>
      <c r="CQ18" s="813"/>
      <c r="CR18" s="811"/>
      <c r="CS18" s="812"/>
      <c r="CT18" s="812"/>
      <c r="CU18" s="812"/>
      <c r="CV18" s="813"/>
      <c r="CW18" s="811"/>
      <c r="CX18" s="812"/>
      <c r="CY18" s="812"/>
      <c r="CZ18" s="812"/>
      <c r="DA18" s="813"/>
      <c r="DB18" s="811"/>
      <c r="DC18" s="812"/>
      <c r="DD18" s="812"/>
      <c r="DE18" s="812"/>
      <c r="DF18" s="813"/>
      <c r="DG18" s="811"/>
      <c r="DH18" s="812"/>
      <c r="DI18" s="812"/>
      <c r="DJ18" s="812"/>
      <c r="DK18" s="813"/>
      <c r="DL18" s="811"/>
      <c r="DM18" s="812"/>
      <c r="DN18" s="812"/>
      <c r="DO18" s="812"/>
      <c r="DP18" s="813"/>
      <c r="DQ18" s="811"/>
      <c r="DR18" s="812"/>
      <c r="DS18" s="812"/>
      <c r="DT18" s="812"/>
      <c r="DU18" s="813"/>
      <c r="DV18" s="808"/>
      <c r="DW18" s="809"/>
      <c r="DX18" s="809"/>
      <c r="DY18" s="809"/>
      <c r="DZ18" s="814"/>
      <c r="EA18" s="217"/>
    </row>
    <row r="19" spans="1:131" s="218" customFormat="1" ht="26.25" customHeight="1" x14ac:dyDescent="0.15">
      <c r="A19" s="22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04"/>
      <c r="AL19" s="805"/>
      <c r="AM19" s="805"/>
      <c r="AN19" s="805"/>
      <c r="AO19" s="805"/>
      <c r="AP19" s="805"/>
      <c r="AQ19" s="805"/>
      <c r="AR19" s="805"/>
      <c r="AS19" s="805"/>
      <c r="AT19" s="805"/>
      <c r="AU19" s="806"/>
      <c r="AV19" s="806"/>
      <c r="AW19" s="806"/>
      <c r="AX19" s="806"/>
      <c r="AY19" s="807"/>
      <c r="AZ19" s="214"/>
      <c r="BA19" s="214"/>
      <c r="BB19" s="214"/>
      <c r="BC19" s="214"/>
      <c r="BD19" s="214"/>
      <c r="BE19" s="215"/>
      <c r="BF19" s="215"/>
      <c r="BG19" s="215"/>
      <c r="BH19" s="215"/>
      <c r="BI19" s="215"/>
      <c r="BJ19" s="215"/>
      <c r="BK19" s="215"/>
      <c r="BL19" s="215"/>
      <c r="BM19" s="215"/>
      <c r="BN19" s="215"/>
      <c r="BO19" s="215"/>
      <c r="BP19" s="215"/>
      <c r="BQ19" s="221">
        <v>13</v>
      </c>
      <c r="BR19" s="222"/>
      <c r="BS19" s="808"/>
      <c r="BT19" s="809"/>
      <c r="BU19" s="809"/>
      <c r="BV19" s="809"/>
      <c r="BW19" s="809"/>
      <c r="BX19" s="809"/>
      <c r="BY19" s="809"/>
      <c r="BZ19" s="809"/>
      <c r="CA19" s="809"/>
      <c r="CB19" s="809"/>
      <c r="CC19" s="809"/>
      <c r="CD19" s="809"/>
      <c r="CE19" s="809"/>
      <c r="CF19" s="809"/>
      <c r="CG19" s="810"/>
      <c r="CH19" s="811"/>
      <c r="CI19" s="812"/>
      <c r="CJ19" s="812"/>
      <c r="CK19" s="812"/>
      <c r="CL19" s="813"/>
      <c r="CM19" s="811"/>
      <c r="CN19" s="812"/>
      <c r="CO19" s="812"/>
      <c r="CP19" s="812"/>
      <c r="CQ19" s="813"/>
      <c r="CR19" s="811"/>
      <c r="CS19" s="812"/>
      <c r="CT19" s="812"/>
      <c r="CU19" s="812"/>
      <c r="CV19" s="813"/>
      <c r="CW19" s="811"/>
      <c r="CX19" s="812"/>
      <c r="CY19" s="812"/>
      <c r="CZ19" s="812"/>
      <c r="DA19" s="813"/>
      <c r="DB19" s="811"/>
      <c r="DC19" s="812"/>
      <c r="DD19" s="812"/>
      <c r="DE19" s="812"/>
      <c r="DF19" s="813"/>
      <c r="DG19" s="811"/>
      <c r="DH19" s="812"/>
      <c r="DI19" s="812"/>
      <c r="DJ19" s="812"/>
      <c r="DK19" s="813"/>
      <c r="DL19" s="811"/>
      <c r="DM19" s="812"/>
      <c r="DN19" s="812"/>
      <c r="DO19" s="812"/>
      <c r="DP19" s="813"/>
      <c r="DQ19" s="811"/>
      <c r="DR19" s="812"/>
      <c r="DS19" s="812"/>
      <c r="DT19" s="812"/>
      <c r="DU19" s="813"/>
      <c r="DV19" s="808"/>
      <c r="DW19" s="809"/>
      <c r="DX19" s="809"/>
      <c r="DY19" s="809"/>
      <c r="DZ19" s="814"/>
      <c r="EA19" s="217"/>
    </row>
    <row r="20" spans="1:131" s="218" customFormat="1" ht="26.25" customHeight="1" x14ac:dyDescent="0.15">
      <c r="A20" s="22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04"/>
      <c r="AL20" s="805"/>
      <c r="AM20" s="805"/>
      <c r="AN20" s="805"/>
      <c r="AO20" s="805"/>
      <c r="AP20" s="805"/>
      <c r="AQ20" s="805"/>
      <c r="AR20" s="805"/>
      <c r="AS20" s="805"/>
      <c r="AT20" s="805"/>
      <c r="AU20" s="806"/>
      <c r="AV20" s="806"/>
      <c r="AW20" s="806"/>
      <c r="AX20" s="806"/>
      <c r="AY20" s="807"/>
      <c r="AZ20" s="214"/>
      <c r="BA20" s="214"/>
      <c r="BB20" s="214"/>
      <c r="BC20" s="214"/>
      <c r="BD20" s="214"/>
      <c r="BE20" s="215"/>
      <c r="BF20" s="215"/>
      <c r="BG20" s="215"/>
      <c r="BH20" s="215"/>
      <c r="BI20" s="215"/>
      <c r="BJ20" s="215"/>
      <c r="BK20" s="215"/>
      <c r="BL20" s="215"/>
      <c r="BM20" s="215"/>
      <c r="BN20" s="215"/>
      <c r="BO20" s="215"/>
      <c r="BP20" s="215"/>
      <c r="BQ20" s="221">
        <v>14</v>
      </c>
      <c r="BR20" s="222"/>
      <c r="BS20" s="808"/>
      <c r="BT20" s="809"/>
      <c r="BU20" s="809"/>
      <c r="BV20" s="809"/>
      <c r="BW20" s="809"/>
      <c r="BX20" s="809"/>
      <c r="BY20" s="809"/>
      <c r="BZ20" s="809"/>
      <c r="CA20" s="809"/>
      <c r="CB20" s="809"/>
      <c r="CC20" s="809"/>
      <c r="CD20" s="809"/>
      <c r="CE20" s="809"/>
      <c r="CF20" s="809"/>
      <c r="CG20" s="810"/>
      <c r="CH20" s="811"/>
      <c r="CI20" s="812"/>
      <c r="CJ20" s="812"/>
      <c r="CK20" s="812"/>
      <c r="CL20" s="813"/>
      <c r="CM20" s="811"/>
      <c r="CN20" s="812"/>
      <c r="CO20" s="812"/>
      <c r="CP20" s="812"/>
      <c r="CQ20" s="813"/>
      <c r="CR20" s="811"/>
      <c r="CS20" s="812"/>
      <c r="CT20" s="812"/>
      <c r="CU20" s="812"/>
      <c r="CV20" s="813"/>
      <c r="CW20" s="811"/>
      <c r="CX20" s="812"/>
      <c r="CY20" s="812"/>
      <c r="CZ20" s="812"/>
      <c r="DA20" s="813"/>
      <c r="DB20" s="811"/>
      <c r="DC20" s="812"/>
      <c r="DD20" s="812"/>
      <c r="DE20" s="812"/>
      <c r="DF20" s="813"/>
      <c r="DG20" s="811"/>
      <c r="DH20" s="812"/>
      <c r="DI20" s="812"/>
      <c r="DJ20" s="812"/>
      <c r="DK20" s="813"/>
      <c r="DL20" s="811"/>
      <c r="DM20" s="812"/>
      <c r="DN20" s="812"/>
      <c r="DO20" s="812"/>
      <c r="DP20" s="813"/>
      <c r="DQ20" s="811"/>
      <c r="DR20" s="812"/>
      <c r="DS20" s="812"/>
      <c r="DT20" s="812"/>
      <c r="DU20" s="813"/>
      <c r="DV20" s="808"/>
      <c r="DW20" s="809"/>
      <c r="DX20" s="809"/>
      <c r="DY20" s="809"/>
      <c r="DZ20" s="814"/>
      <c r="EA20" s="217"/>
    </row>
    <row r="21" spans="1:131" s="218" customFormat="1" ht="26.25" customHeight="1" thickBot="1" x14ac:dyDescent="0.2">
      <c r="A21" s="22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04"/>
      <c r="AL21" s="805"/>
      <c r="AM21" s="805"/>
      <c r="AN21" s="805"/>
      <c r="AO21" s="805"/>
      <c r="AP21" s="805"/>
      <c r="AQ21" s="805"/>
      <c r="AR21" s="805"/>
      <c r="AS21" s="805"/>
      <c r="AT21" s="805"/>
      <c r="AU21" s="806"/>
      <c r="AV21" s="806"/>
      <c r="AW21" s="806"/>
      <c r="AX21" s="806"/>
      <c r="AY21" s="807"/>
      <c r="AZ21" s="214"/>
      <c r="BA21" s="214"/>
      <c r="BB21" s="214"/>
      <c r="BC21" s="214"/>
      <c r="BD21" s="214"/>
      <c r="BE21" s="215"/>
      <c r="BF21" s="215"/>
      <c r="BG21" s="215"/>
      <c r="BH21" s="215"/>
      <c r="BI21" s="215"/>
      <c r="BJ21" s="215"/>
      <c r="BK21" s="215"/>
      <c r="BL21" s="215"/>
      <c r="BM21" s="215"/>
      <c r="BN21" s="215"/>
      <c r="BO21" s="215"/>
      <c r="BP21" s="215"/>
      <c r="BQ21" s="221">
        <v>15</v>
      </c>
      <c r="BR21" s="222"/>
      <c r="BS21" s="808"/>
      <c r="BT21" s="809"/>
      <c r="BU21" s="809"/>
      <c r="BV21" s="809"/>
      <c r="BW21" s="809"/>
      <c r="BX21" s="809"/>
      <c r="BY21" s="809"/>
      <c r="BZ21" s="809"/>
      <c r="CA21" s="809"/>
      <c r="CB21" s="809"/>
      <c r="CC21" s="809"/>
      <c r="CD21" s="809"/>
      <c r="CE21" s="809"/>
      <c r="CF21" s="809"/>
      <c r="CG21" s="810"/>
      <c r="CH21" s="811"/>
      <c r="CI21" s="812"/>
      <c r="CJ21" s="812"/>
      <c r="CK21" s="812"/>
      <c r="CL21" s="813"/>
      <c r="CM21" s="811"/>
      <c r="CN21" s="812"/>
      <c r="CO21" s="812"/>
      <c r="CP21" s="812"/>
      <c r="CQ21" s="813"/>
      <c r="CR21" s="811"/>
      <c r="CS21" s="812"/>
      <c r="CT21" s="812"/>
      <c r="CU21" s="812"/>
      <c r="CV21" s="813"/>
      <c r="CW21" s="811"/>
      <c r="CX21" s="812"/>
      <c r="CY21" s="812"/>
      <c r="CZ21" s="812"/>
      <c r="DA21" s="813"/>
      <c r="DB21" s="811"/>
      <c r="DC21" s="812"/>
      <c r="DD21" s="812"/>
      <c r="DE21" s="812"/>
      <c r="DF21" s="813"/>
      <c r="DG21" s="811"/>
      <c r="DH21" s="812"/>
      <c r="DI21" s="812"/>
      <c r="DJ21" s="812"/>
      <c r="DK21" s="813"/>
      <c r="DL21" s="811"/>
      <c r="DM21" s="812"/>
      <c r="DN21" s="812"/>
      <c r="DO21" s="812"/>
      <c r="DP21" s="813"/>
      <c r="DQ21" s="811"/>
      <c r="DR21" s="812"/>
      <c r="DS21" s="812"/>
      <c r="DT21" s="812"/>
      <c r="DU21" s="813"/>
      <c r="DV21" s="808"/>
      <c r="DW21" s="809"/>
      <c r="DX21" s="809"/>
      <c r="DY21" s="809"/>
      <c r="DZ21" s="814"/>
      <c r="EA21" s="217"/>
    </row>
    <row r="22" spans="1:131" s="218" customFormat="1" ht="26.25" customHeight="1" x14ac:dyDescent="0.15">
      <c r="A22" s="221">
        <v>16</v>
      </c>
      <c r="B22" s="815"/>
      <c r="C22" s="816"/>
      <c r="D22" s="816"/>
      <c r="E22" s="816"/>
      <c r="F22" s="816"/>
      <c r="G22" s="816"/>
      <c r="H22" s="816"/>
      <c r="I22" s="816"/>
      <c r="J22" s="816"/>
      <c r="K22" s="816"/>
      <c r="L22" s="816"/>
      <c r="M22" s="816"/>
      <c r="N22" s="816"/>
      <c r="O22" s="816"/>
      <c r="P22" s="817"/>
      <c r="Q22" s="834"/>
      <c r="R22" s="835"/>
      <c r="S22" s="835"/>
      <c r="T22" s="835"/>
      <c r="U22" s="835"/>
      <c r="V22" s="835"/>
      <c r="W22" s="835"/>
      <c r="X22" s="835"/>
      <c r="Y22" s="835"/>
      <c r="Z22" s="835"/>
      <c r="AA22" s="835"/>
      <c r="AB22" s="835"/>
      <c r="AC22" s="835"/>
      <c r="AD22" s="835"/>
      <c r="AE22" s="836"/>
      <c r="AF22" s="821"/>
      <c r="AG22" s="822"/>
      <c r="AH22" s="822"/>
      <c r="AI22" s="822"/>
      <c r="AJ22" s="823"/>
      <c r="AK22" s="837"/>
      <c r="AL22" s="838"/>
      <c r="AM22" s="838"/>
      <c r="AN22" s="838"/>
      <c r="AO22" s="838"/>
      <c r="AP22" s="838"/>
      <c r="AQ22" s="838"/>
      <c r="AR22" s="838"/>
      <c r="AS22" s="838"/>
      <c r="AT22" s="838"/>
      <c r="AU22" s="839"/>
      <c r="AV22" s="839"/>
      <c r="AW22" s="839"/>
      <c r="AX22" s="839"/>
      <c r="AY22" s="840"/>
      <c r="AZ22" s="841" t="s">
        <v>375</v>
      </c>
      <c r="BA22" s="841"/>
      <c r="BB22" s="841"/>
      <c r="BC22" s="841"/>
      <c r="BD22" s="842"/>
      <c r="BE22" s="215"/>
      <c r="BF22" s="215"/>
      <c r="BG22" s="215"/>
      <c r="BH22" s="215"/>
      <c r="BI22" s="215"/>
      <c r="BJ22" s="215"/>
      <c r="BK22" s="215"/>
      <c r="BL22" s="215"/>
      <c r="BM22" s="215"/>
      <c r="BN22" s="215"/>
      <c r="BO22" s="215"/>
      <c r="BP22" s="215"/>
      <c r="BQ22" s="221">
        <v>16</v>
      </c>
      <c r="BR22" s="222"/>
      <c r="BS22" s="808"/>
      <c r="BT22" s="809"/>
      <c r="BU22" s="809"/>
      <c r="BV22" s="809"/>
      <c r="BW22" s="809"/>
      <c r="BX22" s="809"/>
      <c r="BY22" s="809"/>
      <c r="BZ22" s="809"/>
      <c r="CA22" s="809"/>
      <c r="CB22" s="809"/>
      <c r="CC22" s="809"/>
      <c r="CD22" s="809"/>
      <c r="CE22" s="809"/>
      <c r="CF22" s="809"/>
      <c r="CG22" s="810"/>
      <c r="CH22" s="811"/>
      <c r="CI22" s="812"/>
      <c r="CJ22" s="812"/>
      <c r="CK22" s="812"/>
      <c r="CL22" s="813"/>
      <c r="CM22" s="811"/>
      <c r="CN22" s="812"/>
      <c r="CO22" s="812"/>
      <c r="CP22" s="812"/>
      <c r="CQ22" s="813"/>
      <c r="CR22" s="811"/>
      <c r="CS22" s="812"/>
      <c r="CT22" s="812"/>
      <c r="CU22" s="812"/>
      <c r="CV22" s="813"/>
      <c r="CW22" s="811"/>
      <c r="CX22" s="812"/>
      <c r="CY22" s="812"/>
      <c r="CZ22" s="812"/>
      <c r="DA22" s="813"/>
      <c r="DB22" s="811"/>
      <c r="DC22" s="812"/>
      <c r="DD22" s="812"/>
      <c r="DE22" s="812"/>
      <c r="DF22" s="813"/>
      <c r="DG22" s="811"/>
      <c r="DH22" s="812"/>
      <c r="DI22" s="812"/>
      <c r="DJ22" s="812"/>
      <c r="DK22" s="813"/>
      <c r="DL22" s="811"/>
      <c r="DM22" s="812"/>
      <c r="DN22" s="812"/>
      <c r="DO22" s="812"/>
      <c r="DP22" s="813"/>
      <c r="DQ22" s="811"/>
      <c r="DR22" s="812"/>
      <c r="DS22" s="812"/>
      <c r="DT22" s="812"/>
      <c r="DU22" s="813"/>
      <c r="DV22" s="808"/>
      <c r="DW22" s="809"/>
      <c r="DX22" s="809"/>
      <c r="DY22" s="809"/>
      <c r="DZ22" s="814"/>
      <c r="EA22" s="217"/>
    </row>
    <row r="23" spans="1:131" s="218" customFormat="1" ht="26.25" customHeight="1" thickBot="1" x14ac:dyDescent="0.2">
      <c r="A23" s="223" t="s">
        <v>376</v>
      </c>
      <c r="B23" s="824" t="s">
        <v>377</v>
      </c>
      <c r="C23" s="825"/>
      <c r="D23" s="825"/>
      <c r="E23" s="825"/>
      <c r="F23" s="825"/>
      <c r="G23" s="825"/>
      <c r="H23" s="825"/>
      <c r="I23" s="825"/>
      <c r="J23" s="825"/>
      <c r="K23" s="825"/>
      <c r="L23" s="825"/>
      <c r="M23" s="825"/>
      <c r="N23" s="825"/>
      <c r="O23" s="825"/>
      <c r="P23" s="826"/>
      <c r="Q23" s="827"/>
      <c r="R23" s="828"/>
      <c r="S23" s="828"/>
      <c r="T23" s="828"/>
      <c r="U23" s="828"/>
      <c r="V23" s="828"/>
      <c r="W23" s="828"/>
      <c r="X23" s="828"/>
      <c r="Y23" s="828"/>
      <c r="Z23" s="828"/>
      <c r="AA23" s="828"/>
      <c r="AB23" s="828"/>
      <c r="AC23" s="828"/>
      <c r="AD23" s="828"/>
      <c r="AE23" s="829"/>
      <c r="AF23" s="830">
        <v>415</v>
      </c>
      <c r="AG23" s="828"/>
      <c r="AH23" s="828"/>
      <c r="AI23" s="828"/>
      <c r="AJ23" s="831"/>
      <c r="AK23" s="832"/>
      <c r="AL23" s="833"/>
      <c r="AM23" s="833"/>
      <c r="AN23" s="833"/>
      <c r="AO23" s="833"/>
      <c r="AP23" s="828"/>
      <c r="AQ23" s="828"/>
      <c r="AR23" s="828"/>
      <c r="AS23" s="828"/>
      <c r="AT23" s="828"/>
      <c r="AU23" s="844"/>
      <c r="AV23" s="844"/>
      <c r="AW23" s="844"/>
      <c r="AX23" s="844"/>
      <c r="AY23" s="845"/>
      <c r="AZ23" s="846" t="s">
        <v>122</v>
      </c>
      <c r="BA23" s="847"/>
      <c r="BB23" s="847"/>
      <c r="BC23" s="847"/>
      <c r="BD23" s="848"/>
      <c r="BE23" s="215"/>
      <c r="BF23" s="215"/>
      <c r="BG23" s="215"/>
      <c r="BH23" s="215"/>
      <c r="BI23" s="215"/>
      <c r="BJ23" s="215"/>
      <c r="BK23" s="215"/>
      <c r="BL23" s="215"/>
      <c r="BM23" s="215"/>
      <c r="BN23" s="215"/>
      <c r="BO23" s="215"/>
      <c r="BP23" s="215"/>
      <c r="BQ23" s="221">
        <v>17</v>
      </c>
      <c r="BR23" s="222"/>
      <c r="BS23" s="808"/>
      <c r="BT23" s="809"/>
      <c r="BU23" s="809"/>
      <c r="BV23" s="809"/>
      <c r="BW23" s="809"/>
      <c r="BX23" s="809"/>
      <c r="BY23" s="809"/>
      <c r="BZ23" s="809"/>
      <c r="CA23" s="809"/>
      <c r="CB23" s="809"/>
      <c r="CC23" s="809"/>
      <c r="CD23" s="809"/>
      <c r="CE23" s="809"/>
      <c r="CF23" s="809"/>
      <c r="CG23" s="810"/>
      <c r="CH23" s="811"/>
      <c r="CI23" s="812"/>
      <c r="CJ23" s="812"/>
      <c r="CK23" s="812"/>
      <c r="CL23" s="813"/>
      <c r="CM23" s="811"/>
      <c r="CN23" s="812"/>
      <c r="CO23" s="812"/>
      <c r="CP23" s="812"/>
      <c r="CQ23" s="813"/>
      <c r="CR23" s="811"/>
      <c r="CS23" s="812"/>
      <c r="CT23" s="812"/>
      <c r="CU23" s="812"/>
      <c r="CV23" s="813"/>
      <c r="CW23" s="811"/>
      <c r="CX23" s="812"/>
      <c r="CY23" s="812"/>
      <c r="CZ23" s="812"/>
      <c r="DA23" s="813"/>
      <c r="DB23" s="811"/>
      <c r="DC23" s="812"/>
      <c r="DD23" s="812"/>
      <c r="DE23" s="812"/>
      <c r="DF23" s="813"/>
      <c r="DG23" s="811"/>
      <c r="DH23" s="812"/>
      <c r="DI23" s="812"/>
      <c r="DJ23" s="812"/>
      <c r="DK23" s="813"/>
      <c r="DL23" s="811"/>
      <c r="DM23" s="812"/>
      <c r="DN23" s="812"/>
      <c r="DO23" s="812"/>
      <c r="DP23" s="813"/>
      <c r="DQ23" s="811"/>
      <c r="DR23" s="812"/>
      <c r="DS23" s="812"/>
      <c r="DT23" s="812"/>
      <c r="DU23" s="813"/>
      <c r="DV23" s="808"/>
      <c r="DW23" s="809"/>
      <c r="DX23" s="809"/>
      <c r="DY23" s="809"/>
      <c r="DZ23" s="814"/>
      <c r="EA23" s="217"/>
    </row>
    <row r="24" spans="1:131" s="218" customFormat="1" ht="26.25" customHeight="1" x14ac:dyDescent="0.15">
      <c r="A24" s="843" t="s">
        <v>378</v>
      </c>
      <c r="B24" s="843"/>
      <c r="C24" s="843"/>
      <c r="D24" s="843"/>
      <c r="E24" s="843"/>
      <c r="F24" s="843"/>
      <c r="G24" s="843"/>
      <c r="H24" s="843"/>
      <c r="I24" s="843"/>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843"/>
      <c r="AO24" s="843"/>
      <c r="AP24" s="843"/>
      <c r="AQ24" s="843"/>
      <c r="AR24" s="843"/>
      <c r="AS24" s="843"/>
      <c r="AT24" s="843"/>
      <c r="AU24" s="843"/>
      <c r="AV24" s="843"/>
      <c r="AW24" s="843"/>
      <c r="AX24" s="843"/>
      <c r="AY24" s="843"/>
      <c r="AZ24" s="214"/>
      <c r="BA24" s="214"/>
      <c r="BB24" s="214"/>
      <c r="BC24" s="214"/>
      <c r="BD24" s="214"/>
      <c r="BE24" s="215"/>
      <c r="BF24" s="215"/>
      <c r="BG24" s="215"/>
      <c r="BH24" s="215"/>
      <c r="BI24" s="215"/>
      <c r="BJ24" s="215"/>
      <c r="BK24" s="215"/>
      <c r="BL24" s="215"/>
      <c r="BM24" s="215"/>
      <c r="BN24" s="215"/>
      <c r="BO24" s="215"/>
      <c r="BP24" s="215"/>
      <c r="BQ24" s="221">
        <v>18</v>
      </c>
      <c r="BR24" s="222"/>
      <c r="BS24" s="808"/>
      <c r="BT24" s="809"/>
      <c r="BU24" s="809"/>
      <c r="BV24" s="809"/>
      <c r="BW24" s="809"/>
      <c r="BX24" s="809"/>
      <c r="BY24" s="809"/>
      <c r="BZ24" s="809"/>
      <c r="CA24" s="809"/>
      <c r="CB24" s="809"/>
      <c r="CC24" s="809"/>
      <c r="CD24" s="809"/>
      <c r="CE24" s="809"/>
      <c r="CF24" s="809"/>
      <c r="CG24" s="810"/>
      <c r="CH24" s="811"/>
      <c r="CI24" s="812"/>
      <c r="CJ24" s="812"/>
      <c r="CK24" s="812"/>
      <c r="CL24" s="813"/>
      <c r="CM24" s="811"/>
      <c r="CN24" s="812"/>
      <c r="CO24" s="812"/>
      <c r="CP24" s="812"/>
      <c r="CQ24" s="813"/>
      <c r="CR24" s="811"/>
      <c r="CS24" s="812"/>
      <c r="CT24" s="812"/>
      <c r="CU24" s="812"/>
      <c r="CV24" s="813"/>
      <c r="CW24" s="811"/>
      <c r="CX24" s="812"/>
      <c r="CY24" s="812"/>
      <c r="CZ24" s="812"/>
      <c r="DA24" s="813"/>
      <c r="DB24" s="811"/>
      <c r="DC24" s="812"/>
      <c r="DD24" s="812"/>
      <c r="DE24" s="812"/>
      <c r="DF24" s="813"/>
      <c r="DG24" s="811"/>
      <c r="DH24" s="812"/>
      <c r="DI24" s="812"/>
      <c r="DJ24" s="812"/>
      <c r="DK24" s="813"/>
      <c r="DL24" s="811"/>
      <c r="DM24" s="812"/>
      <c r="DN24" s="812"/>
      <c r="DO24" s="812"/>
      <c r="DP24" s="813"/>
      <c r="DQ24" s="811"/>
      <c r="DR24" s="812"/>
      <c r="DS24" s="812"/>
      <c r="DT24" s="812"/>
      <c r="DU24" s="813"/>
      <c r="DV24" s="808"/>
      <c r="DW24" s="809"/>
      <c r="DX24" s="809"/>
      <c r="DY24" s="809"/>
      <c r="DZ24" s="814"/>
      <c r="EA24" s="217"/>
    </row>
    <row r="25" spans="1:131" ht="26.25" customHeight="1" thickBot="1" x14ac:dyDescent="0.2">
      <c r="A25" s="760" t="s">
        <v>379</v>
      </c>
      <c r="B25" s="760"/>
      <c r="C25" s="760"/>
      <c r="D25" s="760"/>
      <c r="E25" s="760"/>
      <c r="F25" s="760"/>
      <c r="G25" s="760"/>
      <c r="H25" s="760"/>
      <c r="I25" s="760"/>
      <c r="J25" s="760"/>
      <c r="K25" s="760"/>
      <c r="L25" s="760"/>
      <c r="M25" s="760"/>
      <c r="N25" s="760"/>
      <c r="O25" s="760"/>
      <c r="P25" s="760"/>
      <c r="Q25" s="760"/>
      <c r="R25" s="760"/>
      <c r="S25" s="760"/>
      <c r="T25" s="760"/>
      <c r="U25" s="760"/>
      <c r="V25" s="760"/>
      <c r="W25" s="760"/>
      <c r="X25" s="760"/>
      <c r="Y25" s="760"/>
      <c r="Z25" s="760"/>
      <c r="AA25" s="760"/>
      <c r="AB25" s="760"/>
      <c r="AC25" s="760"/>
      <c r="AD25" s="760"/>
      <c r="AE25" s="760"/>
      <c r="AF25" s="760"/>
      <c r="AG25" s="760"/>
      <c r="AH25" s="760"/>
      <c r="AI25" s="760"/>
      <c r="AJ25" s="760"/>
      <c r="AK25" s="760"/>
      <c r="AL25" s="760"/>
      <c r="AM25" s="760"/>
      <c r="AN25" s="760"/>
      <c r="AO25" s="760"/>
      <c r="AP25" s="760"/>
      <c r="AQ25" s="760"/>
      <c r="AR25" s="760"/>
      <c r="AS25" s="760"/>
      <c r="AT25" s="760"/>
      <c r="AU25" s="760"/>
      <c r="AV25" s="760"/>
      <c r="AW25" s="760"/>
      <c r="AX25" s="760"/>
      <c r="AY25" s="760"/>
      <c r="AZ25" s="760"/>
      <c r="BA25" s="760"/>
      <c r="BB25" s="760"/>
      <c r="BC25" s="760"/>
      <c r="BD25" s="760"/>
      <c r="BE25" s="760"/>
      <c r="BF25" s="760"/>
      <c r="BG25" s="760"/>
      <c r="BH25" s="760"/>
      <c r="BI25" s="760"/>
      <c r="BJ25" s="214"/>
      <c r="BK25" s="214"/>
      <c r="BL25" s="214"/>
      <c r="BM25" s="214"/>
      <c r="BN25" s="214"/>
      <c r="BO25" s="224"/>
      <c r="BP25" s="224"/>
      <c r="BQ25" s="221">
        <v>19</v>
      </c>
      <c r="BR25" s="222"/>
      <c r="BS25" s="808"/>
      <c r="BT25" s="809"/>
      <c r="BU25" s="809"/>
      <c r="BV25" s="809"/>
      <c r="BW25" s="809"/>
      <c r="BX25" s="809"/>
      <c r="BY25" s="809"/>
      <c r="BZ25" s="809"/>
      <c r="CA25" s="809"/>
      <c r="CB25" s="809"/>
      <c r="CC25" s="809"/>
      <c r="CD25" s="809"/>
      <c r="CE25" s="809"/>
      <c r="CF25" s="809"/>
      <c r="CG25" s="810"/>
      <c r="CH25" s="811"/>
      <c r="CI25" s="812"/>
      <c r="CJ25" s="812"/>
      <c r="CK25" s="812"/>
      <c r="CL25" s="813"/>
      <c r="CM25" s="811"/>
      <c r="CN25" s="812"/>
      <c r="CO25" s="812"/>
      <c r="CP25" s="812"/>
      <c r="CQ25" s="813"/>
      <c r="CR25" s="811"/>
      <c r="CS25" s="812"/>
      <c r="CT25" s="812"/>
      <c r="CU25" s="812"/>
      <c r="CV25" s="813"/>
      <c r="CW25" s="811"/>
      <c r="CX25" s="812"/>
      <c r="CY25" s="812"/>
      <c r="CZ25" s="812"/>
      <c r="DA25" s="813"/>
      <c r="DB25" s="811"/>
      <c r="DC25" s="812"/>
      <c r="DD25" s="812"/>
      <c r="DE25" s="812"/>
      <c r="DF25" s="813"/>
      <c r="DG25" s="811"/>
      <c r="DH25" s="812"/>
      <c r="DI25" s="812"/>
      <c r="DJ25" s="812"/>
      <c r="DK25" s="813"/>
      <c r="DL25" s="811"/>
      <c r="DM25" s="812"/>
      <c r="DN25" s="812"/>
      <c r="DO25" s="812"/>
      <c r="DP25" s="813"/>
      <c r="DQ25" s="811"/>
      <c r="DR25" s="812"/>
      <c r="DS25" s="812"/>
      <c r="DT25" s="812"/>
      <c r="DU25" s="813"/>
      <c r="DV25" s="808"/>
      <c r="DW25" s="809"/>
      <c r="DX25" s="809"/>
      <c r="DY25" s="809"/>
      <c r="DZ25" s="814"/>
      <c r="EA25" s="212"/>
    </row>
    <row r="26" spans="1:131" ht="26.25" customHeight="1" x14ac:dyDescent="0.15">
      <c r="A26" s="762" t="s">
        <v>357</v>
      </c>
      <c r="B26" s="763"/>
      <c r="C26" s="763"/>
      <c r="D26" s="763"/>
      <c r="E26" s="763"/>
      <c r="F26" s="763"/>
      <c r="G26" s="763"/>
      <c r="H26" s="763"/>
      <c r="I26" s="763"/>
      <c r="J26" s="763"/>
      <c r="K26" s="763"/>
      <c r="L26" s="763"/>
      <c r="M26" s="763"/>
      <c r="N26" s="763"/>
      <c r="O26" s="763"/>
      <c r="P26" s="764"/>
      <c r="Q26" s="768" t="s">
        <v>380</v>
      </c>
      <c r="R26" s="769"/>
      <c r="S26" s="769"/>
      <c r="T26" s="769"/>
      <c r="U26" s="770"/>
      <c r="V26" s="768" t="s">
        <v>381</v>
      </c>
      <c r="W26" s="769"/>
      <c r="X26" s="769"/>
      <c r="Y26" s="769"/>
      <c r="Z26" s="770"/>
      <c r="AA26" s="768" t="s">
        <v>382</v>
      </c>
      <c r="AB26" s="769"/>
      <c r="AC26" s="769"/>
      <c r="AD26" s="769"/>
      <c r="AE26" s="769"/>
      <c r="AF26" s="849" t="s">
        <v>383</v>
      </c>
      <c r="AG26" s="850"/>
      <c r="AH26" s="850"/>
      <c r="AI26" s="850"/>
      <c r="AJ26" s="851"/>
      <c r="AK26" s="769" t="s">
        <v>384</v>
      </c>
      <c r="AL26" s="769"/>
      <c r="AM26" s="769"/>
      <c r="AN26" s="769"/>
      <c r="AO26" s="770"/>
      <c r="AP26" s="768" t="s">
        <v>385</v>
      </c>
      <c r="AQ26" s="769"/>
      <c r="AR26" s="769"/>
      <c r="AS26" s="769"/>
      <c r="AT26" s="770"/>
      <c r="AU26" s="768" t="s">
        <v>386</v>
      </c>
      <c r="AV26" s="769"/>
      <c r="AW26" s="769"/>
      <c r="AX26" s="769"/>
      <c r="AY26" s="770"/>
      <c r="AZ26" s="768" t="s">
        <v>387</v>
      </c>
      <c r="BA26" s="769"/>
      <c r="BB26" s="769"/>
      <c r="BC26" s="769"/>
      <c r="BD26" s="770"/>
      <c r="BE26" s="768" t="s">
        <v>364</v>
      </c>
      <c r="BF26" s="769"/>
      <c r="BG26" s="769"/>
      <c r="BH26" s="769"/>
      <c r="BI26" s="775"/>
      <c r="BJ26" s="214"/>
      <c r="BK26" s="214"/>
      <c r="BL26" s="214"/>
      <c r="BM26" s="214"/>
      <c r="BN26" s="214"/>
      <c r="BO26" s="224"/>
      <c r="BP26" s="224"/>
      <c r="BQ26" s="221">
        <v>20</v>
      </c>
      <c r="BR26" s="222"/>
      <c r="BS26" s="808"/>
      <c r="BT26" s="809"/>
      <c r="BU26" s="809"/>
      <c r="BV26" s="809"/>
      <c r="BW26" s="809"/>
      <c r="BX26" s="809"/>
      <c r="BY26" s="809"/>
      <c r="BZ26" s="809"/>
      <c r="CA26" s="809"/>
      <c r="CB26" s="809"/>
      <c r="CC26" s="809"/>
      <c r="CD26" s="809"/>
      <c r="CE26" s="809"/>
      <c r="CF26" s="809"/>
      <c r="CG26" s="810"/>
      <c r="CH26" s="811"/>
      <c r="CI26" s="812"/>
      <c r="CJ26" s="812"/>
      <c r="CK26" s="812"/>
      <c r="CL26" s="813"/>
      <c r="CM26" s="811"/>
      <c r="CN26" s="812"/>
      <c r="CO26" s="812"/>
      <c r="CP26" s="812"/>
      <c r="CQ26" s="813"/>
      <c r="CR26" s="811"/>
      <c r="CS26" s="812"/>
      <c r="CT26" s="812"/>
      <c r="CU26" s="812"/>
      <c r="CV26" s="813"/>
      <c r="CW26" s="811"/>
      <c r="CX26" s="812"/>
      <c r="CY26" s="812"/>
      <c r="CZ26" s="812"/>
      <c r="DA26" s="813"/>
      <c r="DB26" s="811"/>
      <c r="DC26" s="812"/>
      <c r="DD26" s="812"/>
      <c r="DE26" s="812"/>
      <c r="DF26" s="813"/>
      <c r="DG26" s="811"/>
      <c r="DH26" s="812"/>
      <c r="DI26" s="812"/>
      <c r="DJ26" s="812"/>
      <c r="DK26" s="813"/>
      <c r="DL26" s="811"/>
      <c r="DM26" s="812"/>
      <c r="DN26" s="812"/>
      <c r="DO26" s="812"/>
      <c r="DP26" s="813"/>
      <c r="DQ26" s="811"/>
      <c r="DR26" s="812"/>
      <c r="DS26" s="812"/>
      <c r="DT26" s="812"/>
      <c r="DU26" s="813"/>
      <c r="DV26" s="808"/>
      <c r="DW26" s="809"/>
      <c r="DX26" s="809"/>
      <c r="DY26" s="809"/>
      <c r="DZ26" s="814"/>
      <c r="EA26" s="212"/>
    </row>
    <row r="27" spans="1:131" ht="26.25" customHeight="1" thickBot="1" x14ac:dyDescent="0.2">
      <c r="A27" s="765"/>
      <c r="B27" s="766"/>
      <c r="C27" s="766"/>
      <c r="D27" s="766"/>
      <c r="E27" s="766"/>
      <c r="F27" s="766"/>
      <c r="G27" s="766"/>
      <c r="H27" s="766"/>
      <c r="I27" s="766"/>
      <c r="J27" s="766"/>
      <c r="K27" s="766"/>
      <c r="L27" s="766"/>
      <c r="M27" s="766"/>
      <c r="N27" s="766"/>
      <c r="O27" s="766"/>
      <c r="P27" s="767"/>
      <c r="Q27" s="771"/>
      <c r="R27" s="772"/>
      <c r="S27" s="772"/>
      <c r="T27" s="772"/>
      <c r="U27" s="773"/>
      <c r="V27" s="771"/>
      <c r="W27" s="772"/>
      <c r="X27" s="772"/>
      <c r="Y27" s="772"/>
      <c r="Z27" s="773"/>
      <c r="AA27" s="771"/>
      <c r="AB27" s="772"/>
      <c r="AC27" s="772"/>
      <c r="AD27" s="772"/>
      <c r="AE27" s="772"/>
      <c r="AF27" s="852"/>
      <c r="AG27" s="853"/>
      <c r="AH27" s="853"/>
      <c r="AI27" s="853"/>
      <c r="AJ27" s="854"/>
      <c r="AK27" s="772"/>
      <c r="AL27" s="772"/>
      <c r="AM27" s="772"/>
      <c r="AN27" s="772"/>
      <c r="AO27" s="773"/>
      <c r="AP27" s="771"/>
      <c r="AQ27" s="772"/>
      <c r="AR27" s="772"/>
      <c r="AS27" s="772"/>
      <c r="AT27" s="773"/>
      <c r="AU27" s="771"/>
      <c r="AV27" s="772"/>
      <c r="AW27" s="772"/>
      <c r="AX27" s="772"/>
      <c r="AY27" s="773"/>
      <c r="AZ27" s="771"/>
      <c r="BA27" s="772"/>
      <c r="BB27" s="772"/>
      <c r="BC27" s="772"/>
      <c r="BD27" s="773"/>
      <c r="BE27" s="771"/>
      <c r="BF27" s="772"/>
      <c r="BG27" s="772"/>
      <c r="BH27" s="772"/>
      <c r="BI27" s="777"/>
      <c r="BJ27" s="214"/>
      <c r="BK27" s="214"/>
      <c r="BL27" s="214"/>
      <c r="BM27" s="214"/>
      <c r="BN27" s="214"/>
      <c r="BO27" s="224"/>
      <c r="BP27" s="224"/>
      <c r="BQ27" s="221">
        <v>21</v>
      </c>
      <c r="BR27" s="222"/>
      <c r="BS27" s="808"/>
      <c r="BT27" s="809"/>
      <c r="BU27" s="809"/>
      <c r="BV27" s="809"/>
      <c r="BW27" s="809"/>
      <c r="BX27" s="809"/>
      <c r="BY27" s="809"/>
      <c r="BZ27" s="809"/>
      <c r="CA27" s="809"/>
      <c r="CB27" s="809"/>
      <c r="CC27" s="809"/>
      <c r="CD27" s="809"/>
      <c r="CE27" s="809"/>
      <c r="CF27" s="809"/>
      <c r="CG27" s="810"/>
      <c r="CH27" s="811"/>
      <c r="CI27" s="812"/>
      <c r="CJ27" s="812"/>
      <c r="CK27" s="812"/>
      <c r="CL27" s="813"/>
      <c r="CM27" s="811"/>
      <c r="CN27" s="812"/>
      <c r="CO27" s="812"/>
      <c r="CP27" s="812"/>
      <c r="CQ27" s="813"/>
      <c r="CR27" s="811"/>
      <c r="CS27" s="812"/>
      <c r="CT27" s="812"/>
      <c r="CU27" s="812"/>
      <c r="CV27" s="813"/>
      <c r="CW27" s="811"/>
      <c r="CX27" s="812"/>
      <c r="CY27" s="812"/>
      <c r="CZ27" s="812"/>
      <c r="DA27" s="813"/>
      <c r="DB27" s="811"/>
      <c r="DC27" s="812"/>
      <c r="DD27" s="812"/>
      <c r="DE27" s="812"/>
      <c r="DF27" s="813"/>
      <c r="DG27" s="811"/>
      <c r="DH27" s="812"/>
      <c r="DI27" s="812"/>
      <c r="DJ27" s="812"/>
      <c r="DK27" s="813"/>
      <c r="DL27" s="811"/>
      <c r="DM27" s="812"/>
      <c r="DN27" s="812"/>
      <c r="DO27" s="812"/>
      <c r="DP27" s="813"/>
      <c r="DQ27" s="811"/>
      <c r="DR27" s="812"/>
      <c r="DS27" s="812"/>
      <c r="DT27" s="812"/>
      <c r="DU27" s="813"/>
      <c r="DV27" s="808"/>
      <c r="DW27" s="809"/>
      <c r="DX27" s="809"/>
      <c r="DY27" s="809"/>
      <c r="DZ27" s="814"/>
      <c r="EA27" s="212"/>
    </row>
    <row r="28" spans="1:131" ht="26.25" customHeight="1" thickTop="1" x14ac:dyDescent="0.15">
      <c r="A28" s="225">
        <v>1</v>
      </c>
      <c r="B28" s="784" t="s">
        <v>388</v>
      </c>
      <c r="C28" s="785"/>
      <c r="D28" s="785"/>
      <c r="E28" s="785"/>
      <c r="F28" s="785"/>
      <c r="G28" s="785"/>
      <c r="H28" s="785"/>
      <c r="I28" s="785"/>
      <c r="J28" s="785"/>
      <c r="K28" s="785"/>
      <c r="L28" s="785"/>
      <c r="M28" s="785"/>
      <c r="N28" s="785"/>
      <c r="O28" s="785"/>
      <c r="P28" s="786"/>
      <c r="Q28" s="857">
        <v>1497</v>
      </c>
      <c r="R28" s="858"/>
      <c r="S28" s="858"/>
      <c r="T28" s="858"/>
      <c r="U28" s="858"/>
      <c r="V28" s="858">
        <v>1468</v>
      </c>
      <c r="W28" s="858"/>
      <c r="X28" s="858"/>
      <c r="Y28" s="858"/>
      <c r="Z28" s="858"/>
      <c r="AA28" s="858">
        <v>28</v>
      </c>
      <c r="AB28" s="858"/>
      <c r="AC28" s="858"/>
      <c r="AD28" s="858"/>
      <c r="AE28" s="859"/>
      <c r="AF28" s="860">
        <v>28</v>
      </c>
      <c r="AG28" s="858"/>
      <c r="AH28" s="858"/>
      <c r="AI28" s="858"/>
      <c r="AJ28" s="861"/>
      <c r="AK28" s="862">
        <v>133</v>
      </c>
      <c r="AL28" s="863"/>
      <c r="AM28" s="863"/>
      <c r="AN28" s="863"/>
      <c r="AO28" s="863"/>
      <c r="AP28" s="863" t="s">
        <v>561</v>
      </c>
      <c r="AQ28" s="863"/>
      <c r="AR28" s="863"/>
      <c r="AS28" s="863"/>
      <c r="AT28" s="863"/>
      <c r="AU28" s="863" t="s">
        <v>561</v>
      </c>
      <c r="AV28" s="863"/>
      <c r="AW28" s="863"/>
      <c r="AX28" s="863"/>
      <c r="AY28" s="863"/>
      <c r="AZ28" s="864" t="s">
        <v>561</v>
      </c>
      <c r="BA28" s="864"/>
      <c r="BB28" s="864"/>
      <c r="BC28" s="864"/>
      <c r="BD28" s="864"/>
      <c r="BE28" s="855"/>
      <c r="BF28" s="855"/>
      <c r="BG28" s="855"/>
      <c r="BH28" s="855"/>
      <c r="BI28" s="856"/>
      <c r="BJ28" s="214"/>
      <c r="BK28" s="214"/>
      <c r="BL28" s="214"/>
      <c r="BM28" s="214"/>
      <c r="BN28" s="214"/>
      <c r="BO28" s="224"/>
      <c r="BP28" s="224"/>
      <c r="BQ28" s="221">
        <v>22</v>
      </c>
      <c r="BR28" s="222"/>
      <c r="BS28" s="808"/>
      <c r="BT28" s="809"/>
      <c r="BU28" s="809"/>
      <c r="BV28" s="809"/>
      <c r="BW28" s="809"/>
      <c r="BX28" s="809"/>
      <c r="BY28" s="809"/>
      <c r="BZ28" s="809"/>
      <c r="CA28" s="809"/>
      <c r="CB28" s="809"/>
      <c r="CC28" s="809"/>
      <c r="CD28" s="809"/>
      <c r="CE28" s="809"/>
      <c r="CF28" s="809"/>
      <c r="CG28" s="810"/>
      <c r="CH28" s="811"/>
      <c r="CI28" s="812"/>
      <c r="CJ28" s="812"/>
      <c r="CK28" s="812"/>
      <c r="CL28" s="813"/>
      <c r="CM28" s="811"/>
      <c r="CN28" s="812"/>
      <c r="CO28" s="812"/>
      <c r="CP28" s="812"/>
      <c r="CQ28" s="813"/>
      <c r="CR28" s="811"/>
      <c r="CS28" s="812"/>
      <c r="CT28" s="812"/>
      <c r="CU28" s="812"/>
      <c r="CV28" s="813"/>
      <c r="CW28" s="811"/>
      <c r="CX28" s="812"/>
      <c r="CY28" s="812"/>
      <c r="CZ28" s="812"/>
      <c r="DA28" s="813"/>
      <c r="DB28" s="811"/>
      <c r="DC28" s="812"/>
      <c r="DD28" s="812"/>
      <c r="DE28" s="812"/>
      <c r="DF28" s="813"/>
      <c r="DG28" s="811"/>
      <c r="DH28" s="812"/>
      <c r="DI28" s="812"/>
      <c r="DJ28" s="812"/>
      <c r="DK28" s="813"/>
      <c r="DL28" s="811"/>
      <c r="DM28" s="812"/>
      <c r="DN28" s="812"/>
      <c r="DO28" s="812"/>
      <c r="DP28" s="813"/>
      <c r="DQ28" s="811"/>
      <c r="DR28" s="812"/>
      <c r="DS28" s="812"/>
      <c r="DT28" s="812"/>
      <c r="DU28" s="813"/>
      <c r="DV28" s="808"/>
      <c r="DW28" s="809"/>
      <c r="DX28" s="809"/>
      <c r="DY28" s="809"/>
      <c r="DZ28" s="814"/>
      <c r="EA28" s="212"/>
    </row>
    <row r="29" spans="1:131" ht="26.25" customHeight="1" x14ac:dyDescent="0.15">
      <c r="A29" s="225">
        <v>2</v>
      </c>
      <c r="B29" s="815" t="s">
        <v>389</v>
      </c>
      <c r="C29" s="816"/>
      <c r="D29" s="816"/>
      <c r="E29" s="816"/>
      <c r="F29" s="816"/>
      <c r="G29" s="816"/>
      <c r="H29" s="816"/>
      <c r="I29" s="816"/>
      <c r="J29" s="816"/>
      <c r="K29" s="816"/>
      <c r="L29" s="816"/>
      <c r="M29" s="816"/>
      <c r="N29" s="816"/>
      <c r="O29" s="816"/>
      <c r="P29" s="817"/>
      <c r="Q29" s="818">
        <v>1900</v>
      </c>
      <c r="R29" s="819"/>
      <c r="S29" s="819"/>
      <c r="T29" s="819"/>
      <c r="U29" s="819"/>
      <c r="V29" s="819">
        <v>1823</v>
      </c>
      <c r="W29" s="819"/>
      <c r="X29" s="819"/>
      <c r="Y29" s="819"/>
      <c r="Z29" s="819"/>
      <c r="AA29" s="819">
        <v>77</v>
      </c>
      <c r="AB29" s="819"/>
      <c r="AC29" s="819"/>
      <c r="AD29" s="819"/>
      <c r="AE29" s="820"/>
      <c r="AF29" s="821">
        <v>77</v>
      </c>
      <c r="AG29" s="822"/>
      <c r="AH29" s="822"/>
      <c r="AI29" s="822"/>
      <c r="AJ29" s="823"/>
      <c r="AK29" s="871">
        <v>295</v>
      </c>
      <c r="AL29" s="865"/>
      <c r="AM29" s="865"/>
      <c r="AN29" s="865"/>
      <c r="AO29" s="865"/>
      <c r="AP29" s="865" t="s">
        <v>561</v>
      </c>
      <c r="AQ29" s="865"/>
      <c r="AR29" s="865"/>
      <c r="AS29" s="865"/>
      <c r="AT29" s="865"/>
      <c r="AU29" s="865" t="s">
        <v>561</v>
      </c>
      <c r="AV29" s="865"/>
      <c r="AW29" s="865"/>
      <c r="AX29" s="865"/>
      <c r="AY29" s="865"/>
      <c r="AZ29" s="866" t="s">
        <v>561</v>
      </c>
      <c r="BA29" s="866"/>
      <c r="BB29" s="866"/>
      <c r="BC29" s="866"/>
      <c r="BD29" s="866"/>
      <c r="BE29" s="867"/>
      <c r="BF29" s="867"/>
      <c r="BG29" s="867"/>
      <c r="BH29" s="867"/>
      <c r="BI29" s="868"/>
      <c r="BJ29" s="214"/>
      <c r="BK29" s="214"/>
      <c r="BL29" s="214"/>
      <c r="BM29" s="214"/>
      <c r="BN29" s="214"/>
      <c r="BO29" s="224"/>
      <c r="BP29" s="224"/>
      <c r="BQ29" s="221">
        <v>23</v>
      </c>
      <c r="BR29" s="222"/>
      <c r="BS29" s="808"/>
      <c r="BT29" s="809"/>
      <c r="BU29" s="809"/>
      <c r="BV29" s="809"/>
      <c r="BW29" s="809"/>
      <c r="BX29" s="809"/>
      <c r="BY29" s="809"/>
      <c r="BZ29" s="809"/>
      <c r="CA29" s="809"/>
      <c r="CB29" s="809"/>
      <c r="CC29" s="809"/>
      <c r="CD29" s="809"/>
      <c r="CE29" s="809"/>
      <c r="CF29" s="809"/>
      <c r="CG29" s="810"/>
      <c r="CH29" s="811"/>
      <c r="CI29" s="812"/>
      <c r="CJ29" s="812"/>
      <c r="CK29" s="812"/>
      <c r="CL29" s="813"/>
      <c r="CM29" s="811"/>
      <c r="CN29" s="812"/>
      <c r="CO29" s="812"/>
      <c r="CP29" s="812"/>
      <c r="CQ29" s="813"/>
      <c r="CR29" s="811"/>
      <c r="CS29" s="812"/>
      <c r="CT29" s="812"/>
      <c r="CU29" s="812"/>
      <c r="CV29" s="813"/>
      <c r="CW29" s="811"/>
      <c r="CX29" s="812"/>
      <c r="CY29" s="812"/>
      <c r="CZ29" s="812"/>
      <c r="DA29" s="813"/>
      <c r="DB29" s="811"/>
      <c r="DC29" s="812"/>
      <c r="DD29" s="812"/>
      <c r="DE29" s="812"/>
      <c r="DF29" s="813"/>
      <c r="DG29" s="811"/>
      <c r="DH29" s="812"/>
      <c r="DI29" s="812"/>
      <c r="DJ29" s="812"/>
      <c r="DK29" s="813"/>
      <c r="DL29" s="811"/>
      <c r="DM29" s="812"/>
      <c r="DN29" s="812"/>
      <c r="DO29" s="812"/>
      <c r="DP29" s="813"/>
      <c r="DQ29" s="811"/>
      <c r="DR29" s="812"/>
      <c r="DS29" s="812"/>
      <c r="DT29" s="812"/>
      <c r="DU29" s="813"/>
      <c r="DV29" s="808"/>
      <c r="DW29" s="809"/>
      <c r="DX29" s="809"/>
      <c r="DY29" s="809"/>
      <c r="DZ29" s="814"/>
      <c r="EA29" s="212"/>
    </row>
    <row r="30" spans="1:131" ht="26.25" customHeight="1" x14ac:dyDescent="0.15">
      <c r="A30" s="225">
        <v>3</v>
      </c>
      <c r="B30" s="815" t="s">
        <v>390</v>
      </c>
      <c r="C30" s="816"/>
      <c r="D30" s="816"/>
      <c r="E30" s="816"/>
      <c r="F30" s="816"/>
      <c r="G30" s="816"/>
      <c r="H30" s="816"/>
      <c r="I30" s="816"/>
      <c r="J30" s="816"/>
      <c r="K30" s="816"/>
      <c r="L30" s="816"/>
      <c r="M30" s="816"/>
      <c r="N30" s="816"/>
      <c r="O30" s="816"/>
      <c r="P30" s="817"/>
      <c r="Q30" s="869">
        <v>220</v>
      </c>
      <c r="R30" s="822"/>
      <c r="S30" s="822"/>
      <c r="T30" s="822"/>
      <c r="U30" s="870"/>
      <c r="V30" s="819">
        <v>219</v>
      </c>
      <c r="W30" s="819"/>
      <c r="X30" s="819"/>
      <c r="Y30" s="819"/>
      <c r="Z30" s="819"/>
      <c r="AA30" s="819">
        <v>1</v>
      </c>
      <c r="AB30" s="819"/>
      <c r="AC30" s="819"/>
      <c r="AD30" s="819"/>
      <c r="AE30" s="820"/>
      <c r="AF30" s="821">
        <v>1</v>
      </c>
      <c r="AG30" s="822"/>
      <c r="AH30" s="822"/>
      <c r="AI30" s="822"/>
      <c r="AJ30" s="823"/>
      <c r="AK30" s="871">
        <v>54</v>
      </c>
      <c r="AL30" s="865"/>
      <c r="AM30" s="865"/>
      <c r="AN30" s="865"/>
      <c r="AO30" s="865"/>
      <c r="AP30" s="865" t="s">
        <v>561</v>
      </c>
      <c r="AQ30" s="865"/>
      <c r="AR30" s="865"/>
      <c r="AS30" s="865"/>
      <c r="AT30" s="865"/>
      <c r="AU30" s="865" t="s">
        <v>561</v>
      </c>
      <c r="AV30" s="865"/>
      <c r="AW30" s="865"/>
      <c r="AX30" s="865"/>
      <c r="AY30" s="865"/>
      <c r="AZ30" s="866" t="s">
        <v>561</v>
      </c>
      <c r="BA30" s="866"/>
      <c r="BB30" s="866"/>
      <c r="BC30" s="866"/>
      <c r="BD30" s="866"/>
      <c r="BE30" s="867"/>
      <c r="BF30" s="867"/>
      <c r="BG30" s="867"/>
      <c r="BH30" s="867"/>
      <c r="BI30" s="868"/>
      <c r="BJ30" s="214"/>
      <c r="BK30" s="214"/>
      <c r="BL30" s="214"/>
      <c r="BM30" s="214"/>
      <c r="BN30" s="214"/>
      <c r="BO30" s="224"/>
      <c r="BP30" s="224"/>
      <c r="BQ30" s="221">
        <v>24</v>
      </c>
      <c r="BR30" s="222"/>
      <c r="BS30" s="808"/>
      <c r="BT30" s="809"/>
      <c r="BU30" s="809"/>
      <c r="BV30" s="809"/>
      <c r="BW30" s="809"/>
      <c r="BX30" s="809"/>
      <c r="BY30" s="809"/>
      <c r="BZ30" s="809"/>
      <c r="CA30" s="809"/>
      <c r="CB30" s="809"/>
      <c r="CC30" s="809"/>
      <c r="CD30" s="809"/>
      <c r="CE30" s="809"/>
      <c r="CF30" s="809"/>
      <c r="CG30" s="810"/>
      <c r="CH30" s="811"/>
      <c r="CI30" s="812"/>
      <c r="CJ30" s="812"/>
      <c r="CK30" s="812"/>
      <c r="CL30" s="813"/>
      <c r="CM30" s="811"/>
      <c r="CN30" s="812"/>
      <c r="CO30" s="812"/>
      <c r="CP30" s="812"/>
      <c r="CQ30" s="813"/>
      <c r="CR30" s="811"/>
      <c r="CS30" s="812"/>
      <c r="CT30" s="812"/>
      <c r="CU30" s="812"/>
      <c r="CV30" s="813"/>
      <c r="CW30" s="811"/>
      <c r="CX30" s="812"/>
      <c r="CY30" s="812"/>
      <c r="CZ30" s="812"/>
      <c r="DA30" s="813"/>
      <c r="DB30" s="811"/>
      <c r="DC30" s="812"/>
      <c r="DD30" s="812"/>
      <c r="DE30" s="812"/>
      <c r="DF30" s="813"/>
      <c r="DG30" s="811"/>
      <c r="DH30" s="812"/>
      <c r="DI30" s="812"/>
      <c r="DJ30" s="812"/>
      <c r="DK30" s="813"/>
      <c r="DL30" s="811"/>
      <c r="DM30" s="812"/>
      <c r="DN30" s="812"/>
      <c r="DO30" s="812"/>
      <c r="DP30" s="813"/>
      <c r="DQ30" s="811"/>
      <c r="DR30" s="812"/>
      <c r="DS30" s="812"/>
      <c r="DT30" s="812"/>
      <c r="DU30" s="813"/>
      <c r="DV30" s="808"/>
      <c r="DW30" s="809"/>
      <c r="DX30" s="809"/>
      <c r="DY30" s="809"/>
      <c r="DZ30" s="814"/>
      <c r="EA30" s="212"/>
    </row>
    <row r="31" spans="1:131" ht="26.25" customHeight="1" x14ac:dyDescent="0.15">
      <c r="A31" s="225">
        <v>4</v>
      </c>
      <c r="B31" s="815" t="s">
        <v>391</v>
      </c>
      <c r="C31" s="816"/>
      <c r="D31" s="816"/>
      <c r="E31" s="816"/>
      <c r="F31" s="816"/>
      <c r="G31" s="816"/>
      <c r="H31" s="816"/>
      <c r="I31" s="816"/>
      <c r="J31" s="816"/>
      <c r="K31" s="816"/>
      <c r="L31" s="816"/>
      <c r="M31" s="816"/>
      <c r="N31" s="816"/>
      <c r="O31" s="816"/>
      <c r="P31" s="817"/>
      <c r="Q31" s="818">
        <v>346</v>
      </c>
      <c r="R31" s="819"/>
      <c r="S31" s="819"/>
      <c r="T31" s="819"/>
      <c r="U31" s="819"/>
      <c r="V31" s="819">
        <v>299</v>
      </c>
      <c r="W31" s="819"/>
      <c r="X31" s="819"/>
      <c r="Y31" s="819"/>
      <c r="Z31" s="819"/>
      <c r="AA31" s="819">
        <v>47</v>
      </c>
      <c r="AB31" s="819"/>
      <c r="AC31" s="819"/>
      <c r="AD31" s="819"/>
      <c r="AE31" s="820"/>
      <c r="AF31" s="821">
        <v>539</v>
      </c>
      <c r="AG31" s="822"/>
      <c r="AH31" s="822"/>
      <c r="AI31" s="822"/>
      <c r="AJ31" s="823"/>
      <c r="AK31" s="871">
        <v>28</v>
      </c>
      <c r="AL31" s="865"/>
      <c r="AM31" s="865"/>
      <c r="AN31" s="865"/>
      <c r="AO31" s="865"/>
      <c r="AP31" s="865">
        <v>295</v>
      </c>
      <c r="AQ31" s="865"/>
      <c r="AR31" s="865"/>
      <c r="AS31" s="865"/>
      <c r="AT31" s="865"/>
      <c r="AU31" s="865">
        <v>50</v>
      </c>
      <c r="AV31" s="865"/>
      <c r="AW31" s="865"/>
      <c r="AX31" s="865"/>
      <c r="AY31" s="865"/>
      <c r="AZ31" s="866" t="s">
        <v>561</v>
      </c>
      <c r="BA31" s="866"/>
      <c r="BB31" s="866"/>
      <c r="BC31" s="866"/>
      <c r="BD31" s="866"/>
      <c r="BE31" s="867" t="s">
        <v>392</v>
      </c>
      <c r="BF31" s="867"/>
      <c r="BG31" s="867"/>
      <c r="BH31" s="867"/>
      <c r="BI31" s="868"/>
      <c r="BJ31" s="214"/>
      <c r="BK31" s="214"/>
      <c r="BL31" s="214"/>
      <c r="BM31" s="214"/>
      <c r="BN31" s="214"/>
      <c r="BO31" s="224"/>
      <c r="BP31" s="224"/>
      <c r="BQ31" s="221">
        <v>25</v>
      </c>
      <c r="BR31" s="222"/>
      <c r="BS31" s="808"/>
      <c r="BT31" s="809"/>
      <c r="BU31" s="809"/>
      <c r="BV31" s="809"/>
      <c r="BW31" s="809"/>
      <c r="BX31" s="809"/>
      <c r="BY31" s="809"/>
      <c r="BZ31" s="809"/>
      <c r="CA31" s="809"/>
      <c r="CB31" s="809"/>
      <c r="CC31" s="809"/>
      <c r="CD31" s="809"/>
      <c r="CE31" s="809"/>
      <c r="CF31" s="809"/>
      <c r="CG31" s="810"/>
      <c r="CH31" s="811"/>
      <c r="CI31" s="812"/>
      <c r="CJ31" s="812"/>
      <c r="CK31" s="812"/>
      <c r="CL31" s="813"/>
      <c r="CM31" s="811"/>
      <c r="CN31" s="812"/>
      <c r="CO31" s="812"/>
      <c r="CP31" s="812"/>
      <c r="CQ31" s="813"/>
      <c r="CR31" s="811"/>
      <c r="CS31" s="812"/>
      <c r="CT31" s="812"/>
      <c r="CU31" s="812"/>
      <c r="CV31" s="813"/>
      <c r="CW31" s="811"/>
      <c r="CX31" s="812"/>
      <c r="CY31" s="812"/>
      <c r="CZ31" s="812"/>
      <c r="DA31" s="813"/>
      <c r="DB31" s="811"/>
      <c r="DC31" s="812"/>
      <c r="DD31" s="812"/>
      <c r="DE31" s="812"/>
      <c r="DF31" s="813"/>
      <c r="DG31" s="811"/>
      <c r="DH31" s="812"/>
      <c r="DI31" s="812"/>
      <c r="DJ31" s="812"/>
      <c r="DK31" s="813"/>
      <c r="DL31" s="811"/>
      <c r="DM31" s="812"/>
      <c r="DN31" s="812"/>
      <c r="DO31" s="812"/>
      <c r="DP31" s="813"/>
      <c r="DQ31" s="811"/>
      <c r="DR31" s="812"/>
      <c r="DS31" s="812"/>
      <c r="DT31" s="812"/>
      <c r="DU31" s="813"/>
      <c r="DV31" s="808"/>
      <c r="DW31" s="809"/>
      <c r="DX31" s="809"/>
      <c r="DY31" s="809"/>
      <c r="DZ31" s="814"/>
      <c r="EA31" s="212"/>
    </row>
    <row r="32" spans="1:131" ht="26.25" customHeight="1" x14ac:dyDescent="0.15">
      <c r="A32" s="225">
        <v>5</v>
      </c>
      <c r="B32" s="815" t="s">
        <v>393</v>
      </c>
      <c r="C32" s="816"/>
      <c r="D32" s="816"/>
      <c r="E32" s="816"/>
      <c r="F32" s="816"/>
      <c r="G32" s="816"/>
      <c r="H32" s="816"/>
      <c r="I32" s="816"/>
      <c r="J32" s="816"/>
      <c r="K32" s="816"/>
      <c r="L32" s="816"/>
      <c r="M32" s="816"/>
      <c r="N32" s="816"/>
      <c r="O32" s="816"/>
      <c r="P32" s="817"/>
      <c r="Q32" s="818">
        <v>89</v>
      </c>
      <c r="R32" s="819"/>
      <c r="S32" s="819"/>
      <c r="T32" s="819"/>
      <c r="U32" s="819"/>
      <c r="V32" s="819">
        <v>93</v>
      </c>
      <c r="W32" s="819"/>
      <c r="X32" s="819"/>
      <c r="Y32" s="819"/>
      <c r="Z32" s="819"/>
      <c r="AA32" s="819">
        <v>4</v>
      </c>
      <c r="AB32" s="819"/>
      <c r="AC32" s="819"/>
      <c r="AD32" s="819"/>
      <c r="AE32" s="820"/>
      <c r="AF32" s="821">
        <v>4</v>
      </c>
      <c r="AG32" s="822"/>
      <c r="AH32" s="822"/>
      <c r="AI32" s="822"/>
      <c r="AJ32" s="823"/>
      <c r="AK32" s="871">
        <v>66</v>
      </c>
      <c r="AL32" s="865"/>
      <c r="AM32" s="865"/>
      <c r="AN32" s="865"/>
      <c r="AO32" s="865"/>
      <c r="AP32" s="865">
        <v>34</v>
      </c>
      <c r="AQ32" s="865"/>
      <c r="AR32" s="865"/>
      <c r="AS32" s="865"/>
      <c r="AT32" s="865"/>
      <c r="AU32" s="865">
        <v>34</v>
      </c>
      <c r="AV32" s="865"/>
      <c r="AW32" s="865"/>
      <c r="AX32" s="865"/>
      <c r="AY32" s="865"/>
      <c r="AZ32" s="866" t="s">
        <v>561</v>
      </c>
      <c r="BA32" s="866"/>
      <c r="BB32" s="866"/>
      <c r="BC32" s="866"/>
      <c r="BD32" s="866"/>
      <c r="BE32" s="867" t="s">
        <v>392</v>
      </c>
      <c r="BF32" s="867"/>
      <c r="BG32" s="867"/>
      <c r="BH32" s="867"/>
      <c r="BI32" s="868"/>
      <c r="BJ32" s="214"/>
      <c r="BK32" s="214"/>
      <c r="BL32" s="214"/>
      <c r="BM32" s="214"/>
      <c r="BN32" s="214"/>
      <c r="BO32" s="224"/>
      <c r="BP32" s="224"/>
      <c r="BQ32" s="221">
        <v>26</v>
      </c>
      <c r="BR32" s="222"/>
      <c r="BS32" s="808"/>
      <c r="BT32" s="809"/>
      <c r="BU32" s="809"/>
      <c r="BV32" s="809"/>
      <c r="BW32" s="809"/>
      <c r="BX32" s="809"/>
      <c r="BY32" s="809"/>
      <c r="BZ32" s="809"/>
      <c r="CA32" s="809"/>
      <c r="CB32" s="809"/>
      <c r="CC32" s="809"/>
      <c r="CD32" s="809"/>
      <c r="CE32" s="809"/>
      <c r="CF32" s="809"/>
      <c r="CG32" s="810"/>
      <c r="CH32" s="811"/>
      <c r="CI32" s="812"/>
      <c r="CJ32" s="812"/>
      <c r="CK32" s="812"/>
      <c r="CL32" s="813"/>
      <c r="CM32" s="811"/>
      <c r="CN32" s="812"/>
      <c r="CO32" s="812"/>
      <c r="CP32" s="812"/>
      <c r="CQ32" s="813"/>
      <c r="CR32" s="811"/>
      <c r="CS32" s="812"/>
      <c r="CT32" s="812"/>
      <c r="CU32" s="812"/>
      <c r="CV32" s="813"/>
      <c r="CW32" s="811"/>
      <c r="CX32" s="812"/>
      <c r="CY32" s="812"/>
      <c r="CZ32" s="812"/>
      <c r="DA32" s="813"/>
      <c r="DB32" s="811"/>
      <c r="DC32" s="812"/>
      <c r="DD32" s="812"/>
      <c r="DE32" s="812"/>
      <c r="DF32" s="813"/>
      <c r="DG32" s="811"/>
      <c r="DH32" s="812"/>
      <c r="DI32" s="812"/>
      <c r="DJ32" s="812"/>
      <c r="DK32" s="813"/>
      <c r="DL32" s="811"/>
      <c r="DM32" s="812"/>
      <c r="DN32" s="812"/>
      <c r="DO32" s="812"/>
      <c r="DP32" s="813"/>
      <c r="DQ32" s="811"/>
      <c r="DR32" s="812"/>
      <c r="DS32" s="812"/>
      <c r="DT32" s="812"/>
      <c r="DU32" s="813"/>
      <c r="DV32" s="808"/>
      <c r="DW32" s="809"/>
      <c r="DX32" s="809"/>
      <c r="DY32" s="809"/>
      <c r="DZ32" s="814"/>
      <c r="EA32" s="212"/>
    </row>
    <row r="33" spans="1:131" ht="26.25" customHeight="1" x14ac:dyDescent="0.15">
      <c r="A33" s="225">
        <v>6</v>
      </c>
      <c r="B33" s="815" t="s">
        <v>394</v>
      </c>
      <c r="C33" s="816"/>
      <c r="D33" s="816"/>
      <c r="E33" s="816"/>
      <c r="F33" s="816"/>
      <c r="G33" s="816"/>
      <c r="H33" s="816"/>
      <c r="I33" s="816"/>
      <c r="J33" s="816"/>
      <c r="K33" s="816"/>
      <c r="L33" s="816"/>
      <c r="M33" s="816"/>
      <c r="N33" s="816"/>
      <c r="O33" s="816"/>
      <c r="P33" s="817"/>
      <c r="Q33" s="818">
        <v>604</v>
      </c>
      <c r="R33" s="819"/>
      <c r="S33" s="819"/>
      <c r="T33" s="819"/>
      <c r="U33" s="819"/>
      <c r="V33" s="819">
        <v>634</v>
      </c>
      <c r="W33" s="819"/>
      <c r="X33" s="819"/>
      <c r="Y33" s="819"/>
      <c r="Z33" s="819"/>
      <c r="AA33" s="819">
        <v>-30</v>
      </c>
      <c r="AB33" s="819"/>
      <c r="AC33" s="819"/>
      <c r="AD33" s="819"/>
      <c r="AE33" s="820"/>
      <c r="AF33" s="821">
        <v>73</v>
      </c>
      <c r="AG33" s="822"/>
      <c r="AH33" s="822"/>
      <c r="AI33" s="822"/>
      <c r="AJ33" s="823"/>
      <c r="AK33" s="871">
        <v>294</v>
      </c>
      <c r="AL33" s="865"/>
      <c r="AM33" s="865"/>
      <c r="AN33" s="865"/>
      <c r="AO33" s="865"/>
      <c r="AP33" s="865">
        <v>3331</v>
      </c>
      <c r="AQ33" s="865"/>
      <c r="AR33" s="865"/>
      <c r="AS33" s="865"/>
      <c r="AT33" s="865"/>
      <c r="AU33" s="865">
        <v>3128</v>
      </c>
      <c r="AV33" s="865"/>
      <c r="AW33" s="865"/>
      <c r="AX33" s="865"/>
      <c r="AY33" s="865"/>
      <c r="AZ33" s="866" t="s">
        <v>561</v>
      </c>
      <c r="BA33" s="866"/>
      <c r="BB33" s="866"/>
      <c r="BC33" s="866"/>
      <c r="BD33" s="866"/>
      <c r="BE33" s="867" t="s">
        <v>392</v>
      </c>
      <c r="BF33" s="867"/>
      <c r="BG33" s="867"/>
      <c r="BH33" s="867"/>
      <c r="BI33" s="868"/>
      <c r="BJ33" s="214"/>
      <c r="BK33" s="214"/>
      <c r="BL33" s="214"/>
      <c r="BM33" s="214"/>
      <c r="BN33" s="214"/>
      <c r="BO33" s="224"/>
      <c r="BP33" s="224"/>
      <c r="BQ33" s="221">
        <v>27</v>
      </c>
      <c r="BR33" s="222"/>
      <c r="BS33" s="808"/>
      <c r="BT33" s="809"/>
      <c r="BU33" s="809"/>
      <c r="BV33" s="809"/>
      <c r="BW33" s="809"/>
      <c r="BX33" s="809"/>
      <c r="BY33" s="809"/>
      <c r="BZ33" s="809"/>
      <c r="CA33" s="809"/>
      <c r="CB33" s="809"/>
      <c r="CC33" s="809"/>
      <c r="CD33" s="809"/>
      <c r="CE33" s="809"/>
      <c r="CF33" s="809"/>
      <c r="CG33" s="810"/>
      <c r="CH33" s="811"/>
      <c r="CI33" s="812"/>
      <c r="CJ33" s="812"/>
      <c r="CK33" s="812"/>
      <c r="CL33" s="813"/>
      <c r="CM33" s="811"/>
      <c r="CN33" s="812"/>
      <c r="CO33" s="812"/>
      <c r="CP33" s="812"/>
      <c r="CQ33" s="813"/>
      <c r="CR33" s="811"/>
      <c r="CS33" s="812"/>
      <c r="CT33" s="812"/>
      <c r="CU33" s="812"/>
      <c r="CV33" s="813"/>
      <c r="CW33" s="811"/>
      <c r="CX33" s="812"/>
      <c r="CY33" s="812"/>
      <c r="CZ33" s="812"/>
      <c r="DA33" s="813"/>
      <c r="DB33" s="811"/>
      <c r="DC33" s="812"/>
      <c r="DD33" s="812"/>
      <c r="DE33" s="812"/>
      <c r="DF33" s="813"/>
      <c r="DG33" s="811"/>
      <c r="DH33" s="812"/>
      <c r="DI33" s="812"/>
      <c r="DJ33" s="812"/>
      <c r="DK33" s="813"/>
      <c r="DL33" s="811"/>
      <c r="DM33" s="812"/>
      <c r="DN33" s="812"/>
      <c r="DO33" s="812"/>
      <c r="DP33" s="813"/>
      <c r="DQ33" s="811"/>
      <c r="DR33" s="812"/>
      <c r="DS33" s="812"/>
      <c r="DT33" s="812"/>
      <c r="DU33" s="813"/>
      <c r="DV33" s="808"/>
      <c r="DW33" s="809"/>
      <c r="DX33" s="809"/>
      <c r="DY33" s="809"/>
      <c r="DZ33" s="814"/>
      <c r="EA33" s="212"/>
    </row>
    <row r="34" spans="1:131" ht="26.25" customHeight="1" x14ac:dyDescent="0.15">
      <c r="A34" s="225">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71"/>
      <c r="AL34" s="865"/>
      <c r="AM34" s="865"/>
      <c r="AN34" s="865"/>
      <c r="AO34" s="865"/>
      <c r="AP34" s="865"/>
      <c r="AQ34" s="865"/>
      <c r="AR34" s="865"/>
      <c r="AS34" s="865"/>
      <c r="AT34" s="865"/>
      <c r="AU34" s="865"/>
      <c r="AV34" s="865"/>
      <c r="AW34" s="865"/>
      <c r="AX34" s="865"/>
      <c r="AY34" s="865"/>
      <c r="AZ34" s="866"/>
      <c r="BA34" s="866"/>
      <c r="BB34" s="866"/>
      <c r="BC34" s="866"/>
      <c r="BD34" s="866"/>
      <c r="BE34" s="867"/>
      <c r="BF34" s="867"/>
      <c r="BG34" s="867"/>
      <c r="BH34" s="867"/>
      <c r="BI34" s="868"/>
      <c r="BJ34" s="214"/>
      <c r="BK34" s="214"/>
      <c r="BL34" s="214"/>
      <c r="BM34" s="214"/>
      <c r="BN34" s="214"/>
      <c r="BO34" s="224"/>
      <c r="BP34" s="224"/>
      <c r="BQ34" s="221">
        <v>28</v>
      </c>
      <c r="BR34" s="222"/>
      <c r="BS34" s="808"/>
      <c r="BT34" s="809"/>
      <c r="BU34" s="809"/>
      <c r="BV34" s="809"/>
      <c r="BW34" s="809"/>
      <c r="BX34" s="809"/>
      <c r="BY34" s="809"/>
      <c r="BZ34" s="809"/>
      <c r="CA34" s="809"/>
      <c r="CB34" s="809"/>
      <c r="CC34" s="809"/>
      <c r="CD34" s="809"/>
      <c r="CE34" s="809"/>
      <c r="CF34" s="809"/>
      <c r="CG34" s="810"/>
      <c r="CH34" s="811"/>
      <c r="CI34" s="812"/>
      <c r="CJ34" s="812"/>
      <c r="CK34" s="812"/>
      <c r="CL34" s="813"/>
      <c r="CM34" s="811"/>
      <c r="CN34" s="812"/>
      <c r="CO34" s="812"/>
      <c r="CP34" s="812"/>
      <c r="CQ34" s="813"/>
      <c r="CR34" s="811"/>
      <c r="CS34" s="812"/>
      <c r="CT34" s="812"/>
      <c r="CU34" s="812"/>
      <c r="CV34" s="813"/>
      <c r="CW34" s="811"/>
      <c r="CX34" s="812"/>
      <c r="CY34" s="812"/>
      <c r="CZ34" s="812"/>
      <c r="DA34" s="813"/>
      <c r="DB34" s="811"/>
      <c r="DC34" s="812"/>
      <c r="DD34" s="812"/>
      <c r="DE34" s="812"/>
      <c r="DF34" s="813"/>
      <c r="DG34" s="811"/>
      <c r="DH34" s="812"/>
      <c r="DI34" s="812"/>
      <c r="DJ34" s="812"/>
      <c r="DK34" s="813"/>
      <c r="DL34" s="811"/>
      <c r="DM34" s="812"/>
      <c r="DN34" s="812"/>
      <c r="DO34" s="812"/>
      <c r="DP34" s="813"/>
      <c r="DQ34" s="811"/>
      <c r="DR34" s="812"/>
      <c r="DS34" s="812"/>
      <c r="DT34" s="812"/>
      <c r="DU34" s="813"/>
      <c r="DV34" s="808"/>
      <c r="DW34" s="809"/>
      <c r="DX34" s="809"/>
      <c r="DY34" s="809"/>
      <c r="DZ34" s="814"/>
      <c r="EA34" s="212"/>
    </row>
    <row r="35" spans="1:131" ht="26.25" customHeight="1" x14ac:dyDescent="0.15">
      <c r="A35" s="225">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71"/>
      <c r="AL35" s="865"/>
      <c r="AM35" s="865"/>
      <c r="AN35" s="865"/>
      <c r="AO35" s="865"/>
      <c r="AP35" s="865"/>
      <c r="AQ35" s="865"/>
      <c r="AR35" s="865"/>
      <c r="AS35" s="865"/>
      <c r="AT35" s="865"/>
      <c r="AU35" s="865"/>
      <c r="AV35" s="865"/>
      <c r="AW35" s="865"/>
      <c r="AX35" s="865"/>
      <c r="AY35" s="865"/>
      <c r="AZ35" s="866"/>
      <c r="BA35" s="866"/>
      <c r="BB35" s="866"/>
      <c r="BC35" s="866"/>
      <c r="BD35" s="866"/>
      <c r="BE35" s="867"/>
      <c r="BF35" s="867"/>
      <c r="BG35" s="867"/>
      <c r="BH35" s="867"/>
      <c r="BI35" s="868"/>
      <c r="BJ35" s="214"/>
      <c r="BK35" s="214"/>
      <c r="BL35" s="214"/>
      <c r="BM35" s="214"/>
      <c r="BN35" s="214"/>
      <c r="BO35" s="224"/>
      <c r="BP35" s="224"/>
      <c r="BQ35" s="221">
        <v>29</v>
      </c>
      <c r="BR35" s="222"/>
      <c r="BS35" s="808"/>
      <c r="BT35" s="809"/>
      <c r="BU35" s="809"/>
      <c r="BV35" s="809"/>
      <c r="BW35" s="809"/>
      <c r="BX35" s="809"/>
      <c r="BY35" s="809"/>
      <c r="BZ35" s="809"/>
      <c r="CA35" s="809"/>
      <c r="CB35" s="809"/>
      <c r="CC35" s="809"/>
      <c r="CD35" s="809"/>
      <c r="CE35" s="809"/>
      <c r="CF35" s="809"/>
      <c r="CG35" s="810"/>
      <c r="CH35" s="811"/>
      <c r="CI35" s="812"/>
      <c r="CJ35" s="812"/>
      <c r="CK35" s="812"/>
      <c r="CL35" s="813"/>
      <c r="CM35" s="811"/>
      <c r="CN35" s="812"/>
      <c r="CO35" s="812"/>
      <c r="CP35" s="812"/>
      <c r="CQ35" s="813"/>
      <c r="CR35" s="811"/>
      <c r="CS35" s="812"/>
      <c r="CT35" s="812"/>
      <c r="CU35" s="812"/>
      <c r="CV35" s="813"/>
      <c r="CW35" s="811"/>
      <c r="CX35" s="812"/>
      <c r="CY35" s="812"/>
      <c r="CZ35" s="812"/>
      <c r="DA35" s="813"/>
      <c r="DB35" s="811"/>
      <c r="DC35" s="812"/>
      <c r="DD35" s="812"/>
      <c r="DE35" s="812"/>
      <c r="DF35" s="813"/>
      <c r="DG35" s="811"/>
      <c r="DH35" s="812"/>
      <c r="DI35" s="812"/>
      <c r="DJ35" s="812"/>
      <c r="DK35" s="813"/>
      <c r="DL35" s="811"/>
      <c r="DM35" s="812"/>
      <c r="DN35" s="812"/>
      <c r="DO35" s="812"/>
      <c r="DP35" s="813"/>
      <c r="DQ35" s="811"/>
      <c r="DR35" s="812"/>
      <c r="DS35" s="812"/>
      <c r="DT35" s="812"/>
      <c r="DU35" s="813"/>
      <c r="DV35" s="808"/>
      <c r="DW35" s="809"/>
      <c r="DX35" s="809"/>
      <c r="DY35" s="809"/>
      <c r="DZ35" s="814"/>
      <c r="EA35" s="212"/>
    </row>
    <row r="36" spans="1:131" ht="26.25" customHeight="1" x14ac:dyDescent="0.15">
      <c r="A36" s="225">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71"/>
      <c r="AL36" s="865"/>
      <c r="AM36" s="865"/>
      <c r="AN36" s="865"/>
      <c r="AO36" s="865"/>
      <c r="AP36" s="865"/>
      <c r="AQ36" s="865"/>
      <c r="AR36" s="865"/>
      <c r="AS36" s="865"/>
      <c r="AT36" s="865"/>
      <c r="AU36" s="865"/>
      <c r="AV36" s="865"/>
      <c r="AW36" s="865"/>
      <c r="AX36" s="865"/>
      <c r="AY36" s="865"/>
      <c r="AZ36" s="866"/>
      <c r="BA36" s="866"/>
      <c r="BB36" s="866"/>
      <c r="BC36" s="866"/>
      <c r="BD36" s="866"/>
      <c r="BE36" s="867"/>
      <c r="BF36" s="867"/>
      <c r="BG36" s="867"/>
      <c r="BH36" s="867"/>
      <c r="BI36" s="868"/>
      <c r="BJ36" s="214"/>
      <c r="BK36" s="214"/>
      <c r="BL36" s="214"/>
      <c r="BM36" s="214"/>
      <c r="BN36" s="214"/>
      <c r="BO36" s="224"/>
      <c r="BP36" s="224"/>
      <c r="BQ36" s="221">
        <v>30</v>
      </c>
      <c r="BR36" s="222"/>
      <c r="BS36" s="808"/>
      <c r="BT36" s="809"/>
      <c r="BU36" s="809"/>
      <c r="BV36" s="809"/>
      <c r="BW36" s="809"/>
      <c r="BX36" s="809"/>
      <c r="BY36" s="809"/>
      <c r="BZ36" s="809"/>
      <c r="CA36" s="809"/>
      <c r="CB36" s="809"/>
      <c r="CC36" s="809"/>
      <c r="CD36" s="809"/>
      <c r="CE36" s="809"/>
      <c r="CF36" s="809"/>
      <c r="CG36" s="810"/>
      <c r="CH36" s="811"/>
      <c r="CI36" s="812"/>
      <c r="CJ36" s="812"/>
      <c r="CK36" s="812"/>
      <c r="CL36" s="813"/>
      <c r="CM36" s="811"/>
      <c r="CN36" s="812"/>
      <c r="CO36" s="812"/>
      <c r="CP36" s="812"/>
      <c r="CQ36" s="813"/>
      <c r="CR36" s="811"/>
      <c r="CS36" s="812"/>
      <c r="CT36" s="812"/>
      <c r="CU36" s="812"/>
      <c r="CV36" s="813"/>
      <c r="CW36" s="811"/>
      <c r="CX36" s="812"/>
      <c r="CY36" s="812"/>
      <c r="CZ36" s="812"/>
      <c r="DA36" s="813"/>
      <c r="DB36" s="811"/>
      <c r="DC36" s="812"/>
      <c r="DD36" s="812"/>
      <c r="DE36" s="812"/>
      <c r="DF36" s="813"/>
      <c r="DG36" s="811"/>
      <c r="DH36" s="812"/>
      <c r="DI36" s="812"/>
      <c r="DJ36" s="812"/>
      <c r="DK36" s="813"/>
      <c r="DL36" s="811"/>
      <c r="DM36" s="812"/>
      <c r="DN36" s="812"/>
      <c r="DO36" s="812"/>
      <c r="DP36" s="813"/>
      <c r="DQ36" s="811"/>
      <c r="DR36" s="812"/>
      <c r="DS36" s="812"/>
      <c r="DT36" s="812"/>
      <c r="DU36" s="813"/>
      <c r="DV36" s="808"/>
      <c r="DW36" s="809"/>
      <c r="DX36" s="809"/>
      <c r="DY36" s="809"/>
      <c r="DZ36" s="814"/>
      <c r="EA36" s="212"/>
    </row>
    <row r="37" spans="1:131" ht="26.25" customHeight="1" x14ac:dyDescent="0.15">
      <c r="A37" s="225">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71"/>
      <c r="AL37" s="865"/>
      <c r="AM37" s="865"/>
      <c r="AN37" s="865"/>
      <c r="AO37" s="865"/>
      <c r="AP37" s="865"/>
      <c r="AQ37" s="865"/>
      <c r="AR37" s="865"/>
      <c r="AS37" s="865"/>
      <c r="AT37" s="865"/>
      <c r="AU37" s="865"/>
      <c r="AV37" s="865"/>
      <c r="AW37" s="865"/>
      <c r="AX37" s="865"/>
      <c r="AY37" s="865"/>
      <c r="AZ37" s="866"/>
      <c r="BA37" s="866"/>
      <c r="BB37" s="866"/>
      <c r="BC37" s="866"/>
      <c r="BD37" s="866"/>
      <c r="BE37" s="867"/>
      <c r="BF37" s="867"/>
      <c r="BG37" s="867"/>
      <c r="BH37" s="867"/>
      <c r="BI37" s="868"/>
      <c r="BJ37" s="214"/>
      <c r="BK37" s="214"/>
      <c r="BL37" s="214"/>
      <c r="BM37" s="214"/>
      <c r="BN37" s="214"/>
      <c r="BO37" s="224"/>
      <c r="BP37" s="224"/>
      <c r="BQ37" s="221">
        <v>31</v>
      </c>
      <c r="BR37" s="222"/>
      <c r="BS37" s="808"/>
      <c r="BT37" s="809"/>
      <c r="BU37" s="809"/>
      <c r="BV37" s="809"/>
      <c r="BW37" s="809"/>
      <c r="BX37" s="809"/>
      <c r="BY37" s="809"/>
      <c r="BZ37" s="809"/>
      <c r="CA37" s="809"/>
      <c r="CB37" s="809"/>
      <c r="CC37" s="809"/>
      <c r="CD37" s="809"/>
      <c r="CE37" s="809"/>
      <c r="CF37" s="809"/>
      <c r="CG37" s="810"/>
      <c r="CH37" s="811"/>
      <c r="CI37" s="812"/>
      <c r="CJ37" s="812"/>
      <c r="CK37" s="812"/>
      <c r="CL37" s="813"/>
      <c r="CM37" s="811"/>
      <c r="CN37" s="812"/>
      <c r="CO37" s="812"/>
      <c r="CP37" s="812"/>
      <c r="CQ37" s="813"/>
      <c r="CR37" s="811"/>
      <c r="CS37" s="812"/>
      <c r="CT37" s="812"/>
      <c r="CU37" s="812"/>
      <c r="CV37" s="813"/>
      <c r="CW37" s="811"/>
      <c r="CX37" s="812"/>
      <c r="CY37" s="812"/>
      <c r="CZ37" s="812"/>
      <c r="DA37" s="813"/>
      <c r="DB37" s="811"/>
      <c r="DC37" s="812"/>
      <c r="DD37" s="812"/>
      <c r="DE37" s="812"/>
      <c r="DF37" s="813"/>
      <c r="DG37" s="811"/>
      <c r="DH37" s="812"/>
      <c r="DI37" s="812"/>
      <c r="DJ37" s="812"/>
      <c r="DK37" s="813"/>
      <c r="DL37" s="811"/>
      <c r="DM37" s="812"/>
      <c r="DN37" s="812"/>
      <c r="DO37" s="812"/>
      <c r="DP37" s="813"/>
      <c r="DQ37" s="811"/>
      <c r="DR37" s="812"/>
      <c r="DS37" s="812"/>
      <c r="DT37" s="812"/>
      <c r="DU37" s="813"/>
      <c r="DV37" s="808"/>
      <c r="DW37" s="809"/>
      <c r="DX37" s="809"/>
      <c r="DY37" s="809"/>
      <c r="DZ37" s="814"/>
      <c r="EA37" s="212"/>
    </row>
    <row r="38" spans="1:131" ht="26.25" customHeight="1" x14ac:dyDescent="0.15">
      <c r="A38" s="225">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71"/>
      <c r="AL38" s="865"/>
      <c r="AM38" s="865"/>
      <c r="AN38" s="865"/>
      <c r="AO38" s="865"/>
      <c r="AP38" s="865"/>
      <c r="AQ38" s="865"/>
      <c r="AR38" s="865"/>
      <c r="AS38" s="865"/>
      <c r="AT38" s="865"/>
      <c r="AU38" s="865"/>
      <c r="AV38" s="865"/>
      <c r="AW38" s="865"/>
      <c r="AX38" s="865"/>
      <c r="AY38" s="865"/>
      <c r="AZ38" s="866"/>
      <c r="BA38" s="866"/>
      <c r="BB38" s="866"/>
      <c r="BC38" s="866"/>
      <c r="BD38" s="866"/>
      <c r="BE38" s="867"/>
      <c r="BF38" s="867"/>
      <c r="BG38" s="867"/>
      <c r="BH38" s="867"/>
      <c r="BI38" s="868"/>
      <c r="BJ38" s="214"/>
      <c r="BK38" s="214"/>
      <c r="BL38" s="214"/>
      <c r="BM38" s="214"/>
      <c r="BN38" s="214"/>
      <c r="BO38" s="224"/>
      <c r="BP38" s="224"/>
      <c r="BQ38" s="221">
        <v>32</v>
      </c>
      <c r="BR38" s="222"/>
      <c r="BS38" s="808"/>
      <c r="BT38" s="809"/>
      <c r="BU38" s="809"/>
      <c r="BV38" s="809"/>
      <c r="BW38" s="809"/>
      <c r="BX38" s="809"/>
      <c r="BY38" s="809"/>
      <c r="BZ38" s="809"/>
      <c r="CA38" s="809"/>
      <c r="CB38" s="809"/>
      <c r="CC38" s="809"/>
      <c r="CD38" s="809"/>
      <c r="CE38" s="809"/>
      <c r="CF38" s="809"/>
      <c r="CG38" s="810"/>
      <c r="CH38" s="811"/>
      <c r="CI38" s="812"/>
      <c r="CJ38" s="812"/>
      <c r="CK38" s="812"/>
      <c r="CL38" s="813"/>
      <c r="CM38" s="811"/>
      <c r="CN38" s="812"/>
      <c r="CO38" s="812"/>
      <c r="CP38" s="812"/>
      <c r="CQ38" s="813"/>
      <c r="CR38" s="811"/>
      <c r="CS38" s="812"/>
      <c r="CT38" s="812"/>
      <c r="CU38" s="812"/>
      <c r="CV38" s="813"/>
      <c r="CW38" s="811"/>
      <c r="CX38" s="812"/>
      <c r="CY38" s="812"/>
      <c r="CZ38" s="812"/>
      <c r="DA38" s="813"/>
      <c r="DB38" s="811"/>
      <c r="DC38" s="812"/>
      <c r="DD38" s="812"/>
      <c r="DE38" s="812"/>
      <c r="DF38" s="813"/>
      <c r="DG38" s="811"/>
      <c r="DH38" s="812"/>
      <c r="DI38" s="812"/>
      <c r="DJ38" s="812"/>
      <c r="DK38" s="813"/>
      <c r="DL38" s="811"/>
      <c r="DM38" s="812"/>
      <c r="DN38" s="812"/>
      <c r="DO38" s="812"/>
      <c r="DP38" s="813"/>
      <c r="DQ38" s="811"/>
      <c r="DR38" s="812"/>
      <c r="DS38" s="812"/>
      <c r="DT38" s="812"/>
      <c r="DU38" s="813"/>
      <c r="DV38" s="808"/>
      <c r="DW38" s="809"/>
      <c r="DX38" s="809"/>
      <c r="DY38" s="809"/>
      <c r="DZ38" s="814"/>
      <c r="EA38" s="212"/>
    </row>
    <row r="39" spans="1:131" ht="26.25" customHeight="1" x14ac:dyDescent="0.15">
      <c r="A39" s="225">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71"/>
      <c r="AL39" s="865"/>
      <c r="AM39" s="865"/>
      <c r="AN39" s="865"/>
      <c r="AO39" s="865"/>
      <c r="AP39" s="865"/>
      <c r="AQ39" s="865"/>
      <c r="AR39" s="865"/>
      <c r="AS39" s="865"/>
      <c r="AT39" s="865"/>
      <c r="AU39" s="865"/>
      <c r="AV39" s="865"/>
      <c r="AW39" s="865"/>
      <c r="AX39" s="865"/>
      <c r="AY39" s="865"/>
      <c r="AZ39" s="866"/>
      <c r="BA39" s="866"/>
      <c r="BB39" s="866"/>
      <c r="BC39" s="866"/>
      <c r="BD39" s="866"/>
      <c r="BE39" s="867"/>
      <c r="BF39" s="867"/>
      <c r="BG39" s="867"/>
      <c r="BH39" s="867"/>
      <c r="BI39" s="868"/>
      <c r="BJ39" s="214"/>
      <c r="BK39" s="214"/>
      <c r="BL39" s="214"/>
      <c r="BM39" s="214"/>
      <c r="BN39" s="214"/>
      <c r="BO39" s="224"/>
      <c r="BP39" s="224"/>
      <c r="BQ39" s="221">
        <v>33</v>
      </c>
      <c r="BR39" s="222"/>
      <c r="BS39" s="808"/>
      <c r="BT39" s="809"/>
      <c r="BU39" s="809"/>
      <c r="BV39" s="809"/>
      <c r="BW39" s="809"/>
      <c r="BX39" s="809"/>
      <c r="BY39" s="809"/>
      <c r="BZ39" s="809"/>
      <c r="CA39" s="809"/>
      <c r="CB39" s="809"/>
      <c r="CC39" s="809"/>
      <c r="CD39" s="809"/>
      <c r="CE39" s="809"/>
      <c r="CF39" s="809"/>
      <c r="CG39" s="810"/>
      <c r="CH39" s="811"/>
      <c r="CI39" s="812"/>
      <c r="CJ39" s="812"/>
      <c r="CK39" s="812"/>
      <c r="CL39" s="813"/>
      <c r="CM39" s="811"/>
      <c r="CN39" s="812"/>
      <c r="CO39" s="812"/>
      <c r="CP39" s="812"/>
      <c r="CQ39" s="813"/>
      <c r="CR39" s="811"/>
      <c r="CS39" s="812"/>
      <c r="CT39" s="812"/>
      <c r="CU39" s="812"/>
      <c r="CV39" s="813"/>
      <c r="CW39" s="811"/>
      <c r="CX39" s="812"/>
      <c r="CY39" s="812"/>
      <c r="CZ39" s="812"/>
      <c r="DA39" s="813"/>
      <c r="DB39" s="811"/>
      <c r="DC39" s="812"/>
      <c r="DD39" s="812"/>
      <c r="DE39" s="812"/>
      <c r="DF39" s="813"/>
      <c r="DG39" s="811"/>
      <c r="DH39" s="812"/>
      <c r="DI39" s="812"/>
      <c r="DJ39" s="812"/>
      <c r="DK39" s="813"/>
      <c r="DL39" s="811"/>
      <c r="DM39" s="812"/>
      <c r="DN39" s="812"/>
      <c r="DO39" s="812"/>
      <c r="DP39" s="813"/>
      <c r="DQ39" s="811"/>
      <c r="DR39" s="812"/>
      <c r="DS39" s="812"/>
      <c r="DT39" s="812"/>
      <c r="DU39" s="813"/>
      <c r="DV39" s="808"/>
      <c r="DW39" s="809"/>
      <c r="DX39" s="809"/>
      <c r="DY39" s="809"/>
      <c r="DZ39" s="814"/>
      <c r="EA39" s="212"/>
    </row>
    <row r="40" spans="1:131" ht="26.25" customHeight="1" x14ac:dyDescent="0.15">
      <c r="A40" s="22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71"/>
      <c r="AL40" s="865"/>
      <c r="AM40" s="865"/>
      <c r="AN40" s="865"/>
      <c r="AO40" s="865"/>
      <c r="AP40" s="865"/>
      <c r="AQ40" s="865"/>
      <c r="AR40" s="865"/>
      <c r="AS40" s="865"/>
      <c r="AT40" s="865"/>
      <c r="AU40" s="865"/>
      <c r="AV40" s="865"/>
      <c r="AW40" s="865"/>
      <c r="AX40" s="865"/>
      <c r="AY40" s="865"/>
      <c r="AZ40" s="866"/>
      <c r="BA40" s="866"/>
      <c r="BB40" s="866"/>
      <c r="BC40" s="866"/>
      <c r="BD40" s="866"/>
      <c r="BE40" s="867"/>
      <c r="BF40" s="867"/>
      <c r="BG40" s="867"/>
      <c r="BH40" s="867"/>
      <c r="BI40" s="868"/>
      <c r="BJ40" s="214"/>
      <c r="BK40" s="214"/>
      <c r="BL40" s="214"/>
      <c r="BM40" s="214"/>
      <c r="BN40" s="214"/>
      <c r="BO40" s="224"/>
      <c r="BP40" s="224"/>
      <c r="BQ40" s="221">
        <v>34</v>
      </c>
      <c r="BR40" s="222"/>
      <c r="BS40" s="808"/>
      <c r="BT40" s="809"/>
      <c r="BU40" s="809"/>
      <c r="BV40" s="809"/>
      <c r="BW40" s="809"/>
      <c r="BX40" s="809"/>
      <c r="BY40" s="809"/>
      <c r="BZ40" s="809"/>
      <c r="CA40" s="809"/>
      <c r="CB40" s="809"/>
      <c r="CC40" s="809"/>
      <c r="CD40" s="809"/>
      <c r="CE40" s="809"/>
      <c r="CF40" s="809"/>
      <c r="CG40" s="810"/>
      <c r="CH40" s="811"/>
      <c r="CI40" s="812"/>
      <c r="CJ40" s="812"/>
      <c r="CK40" s="812"/>
      <c r="CL40" s="813"/>
      <c r="CM40" s="811"/>
      <c r="CN40" s="812"/>
      <c r="CO40" s="812"/>
      <c r="CP40" s="812"/>
      <c r="CQ40" s="813"/>
      <c r="CR40" s="811"/>
      <c r="CS40" s="812"/>
      <c r="CT40" s="812"/>
      <c r="CU40" s="812"/>
      <c r="CV40" s="813"/>
      <c r="CW40" s="811"/>
      <c r="CX40" s="812"/>
      <c r="CY40" s="812"/>
      <c r="CZ40" s="812"/>
      <c r="DA40" s="813"/>
      <c r="DB40" s="811"/>
      <c r="DC40" s="812"/>
      <c r="DD40" s="812"/>
      <c r="DE40" s="812"/>
      <c r="DF40" s="813"/>
      <c r="DG40" s="811"/>
      <c r="DH40" s="812"/>
      <c r="DI40" s="812"/>
      <c r="DJ40" s="812"/>
      <c r="DK40" s="813"/>
      <c r="DL40" s="811"/>
      <c r="DM40" s="812"/>
      <c r="DN40" s="812"/>
      <c r="DO40" s="812"/>
      <c r="DP40" s="813"/>
      <c r="DQ40" s="811"/>
      <c r="DR40" s="812"/>
      <c r="DS40" s="812"/>
      <c r="DT40" s="812"/>
      <c r="DU40" s="813"/>
      <c r="DV40" s="808"/>
      <c r="DW40" s="809"/>
      <c r="DX40" s="809"/>
      <c r="DY40" s="809"/>
      <c r="DZ40" s="814"/>
      <c r="EA40" s="212"/>
    </row>
    <row r="41" spans="1:131" ht="26.25" customHeight="1" x14ac:dyDescent="0.15">
      <c r="A41" s="22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71"/>
      <c r="AL41" s="865"/>
      <c r="AM41" s="865"/>
      <c r="AN41" s="865"/>
      <c r="AO41" s="865"/>
      <c r="AP41" s="865"/>
      <c r="AQ41" s="865"/>
      <c r="AR41" s="865"/>
      <c r="AS41" s="865"/>
      <c r="AT41" s="865"/>
      <c r="AU41" s="865"/>
      <c r="AV41" s="865"/>
      <c r="AW41" s="865"/>
      <c r="AX41" s="865"/>
      <c r="AY41" s="865"/>
      <c r="AZ41" s="866"/>
      <c r="BA41" s="866"/>
      <c r="BB41" s="866"/>
      <c r="BC41" s="866"/>
      <c r="BD41" s="866"/>
      <c r="BE41" s="867"/>
      <c r="BF41" s="867"/>
      <c r="BG41" s="867"/>
      <c r="BH41" s="867"/>
      <c r="BI41" s="868"/>
      <c r="BJ41" s="214"/>
      <c r="BK41" s="214"/>
      <c r="BL41" s="214"/>
      <c r="BM41" s="214"/>
      <c r="BN41" s="214"/>
      <c r="BO41" s="224"/>
      <c r="BP41" s="224"/>
      <c r="BQ41" s="221">
        <v>35</v>
      </c>
      <c r="BR41" s="222"/>
      <c r="BS41" s="808"/>
      <c r="BT41" s="809"/>
      <c r="BU41" s="809"/>
      <c r="BV41" s="809"/>
      <c r="BW41" s="809"/>
      <c r="BX41" s="809"/>
      <c r="BY41" s="809"/>
      <c r="BZ41" s="809"/>
      <c r="CA41" s="809"/>
      <c r="CB41" s="809"/>
      <c r="CC41" s="809"/>
      <c r="CD41" s="809"/>
      <c r="CE41" s="809"/>
      <c r="CF41" s="809"/>
      <c r="CG41" s="810"/>
      <c r="CH41" s="811"/>
      <c r="CI41" s="812"/>
      <c r="CJ41" s="812"/>
      <c r="CK41" s="812"/>
      <c r="CL41" s="813"/>
      <c r="CM41" s="811"/>
      <c r="CN41" s="812"/>
      <c r="CO41" s="812"/>
      <c r="CP41" s="812"/>
      <c r="CQ41" s="813"/>
      <c r="CR41" s="811"/>
      <c r="CS41" s="812"/>
      <c r="CT41" s="812"/>
      <c r="CU41" s="812"/>
      <c r="CV41" s="813"/>
      <c r="CW41" s="811"/>
      <c r="CX41" s="812"/>
      <c r="CY41" s="812"/>
      <c r="CZ41" s="812"/>
      <c r="DA41" s="813"/>
      <c r="DB41" s="811"/>
      <c r="DC41" s="812"/>
      <c r="DD41" s="812"/>
      <c r="DE41" s="812"/>
      <c r="DF41" s="813"/>
      <c r="DG41" s="811"/>
      <c r="DH41" s="812"/>
      <c r="DI41" s="812"/>
      <c r="DJ41" s="812"/>
      <c r="DK41" s="813"/>
      <c r="DL41" s="811"/>
      <c r="DM41" s="812"/>
      <c r="DN41" s="812"/>
      <c r="DO41" s="812"/>
      <c r="DP41" s="813"/>
      <c r="DQ41" s="811"/>
      <c r="DR41" s="812"/>
      <c r="DS41" s="812"/>
      <c r="DT41" s="812"/>
      <c r="DU41" s="813"/>
      <c r="DV41" s="808"/>
      <c r="DW41" s="809"/>
      <c r="DX41" s="809"/>
      <c r="DY41" s="809"/>
      <c r="DZ41" s="814"/>
      <c r="EA41" s="212"/>
    </row>
    <row r="42" spans="1:131" ht="26.25" customHeight="1" x14ac:dyDescent="0.15">
      <c r="A42" s="22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71"/>
      <c r="AL42" s="865"/>
      <c r="AM42" s="865"/>
      <c r="AN42" s="865"/>
      <c r="AO42" s="865"/>
      <c r="AP42" s="865"/>
      <c r="AQ42" s="865"/>
      <c r="AR42" s="865"/>
      <c r="AS42" s="865"/>
      <c r="AT42" s="865"/>
      <c r="AU42" s="865"/>
      <c r="AV42" s="865"/>
      <c r="AW42" s="865"/>
      <c r="AX42" s="865"/>
      <c r="AY42" s="865"/>
      <c r="AZ42" s="866"/>
      <c r="BA42" s="866"/>
      <c r="BB42" s="866"/>
      <c r="BC42" s="866"/>
      <c r="BD42" s="866"/>
      <c r="BE42" s="867"/>
      <c r="BF42" s="867"/>
      <c r="BG42" s="867"/>
      <c r="BH42" s="867"/>
      <c r="BI42" s="868"/>
      <c r="BJ42" s="214"/>
      <c r="BK42" s="214"/>
      <c r="BL42" s="214"/>
      <c r="BM42" s="214"/>
      <c r="BN42" s="214"/>
      <c r="BO42" s="224"/>
      <c r="BP42" s="224"/>
      <c r="BQ42" s="221">
        <v>36</v>
      </c>
      <c r="BR42" s="222"/>
      <c r="BS42" s="808"/>
      <c r="BT42" s="809"/>
      <c r="BU42" s="809"/>
      <c r="BV42" s="809"/>
      <c r="BW42" s="809"/>
      <c r="BX42" s="809"/>
      <c r="BY42" s="809"/>
      <c r="BZ42" s="809"/>
      <c r="CA42" s="809"/>
      <c r="CB42" s="809"/>
      <c r="CC42" s="809"/>
      <c r="CD42" s="809"/>
      <c r="CE42" s="809"/>
      <c r="CF42" s="809"/>
      <c r="CG42" s="810"/>
      <c r="CH42" s="811"/>
      <c r="CI42" s="812"/>
      <c r="CJ42" s="812"/>
      <c r="CK42" s="812"/>
      <c r="CL42" s="813"/>
      <c r="CM42" s="811"/>
      <c r="CN42" s="812"/>
      <c r="CO42" s="812"/>
      <c r="CP42" s="812"/>
      <c r="CQ42" s="813"/>
      <c r="CR42" s="811"/>
      <c r="CS42" s="812"/>
      <c r="CT42" s="812"/>
      <c r="CU42" s="812"/>
      <c r="CV42" s="813"/>
      <c r="CW42" s="811"/>
      <c r="CX42" s="812"/>
      <c r="CY42" s="812"/>
      <c r="CZ42" s="812"/>
      <c r="DA42" s="813"/>
      <c r="DB42" s="811"/>
      <c r="DC42" s="812"/>
      <c r="DD42" s="812"/>
      <c r="DE42" s="812"/>
      <c r="DF42" s="813"/>
      <c r="DG42" s="811"/>
      <c r="DH42" s="812"/>
      <c r="DI42" s="812"/>
      <c r="DJ42" s="812"/>
      <c r="DK42" s="813"/>
      <c r="DL42" s="811"/>
      <c r="DM42" s="812"/>
      <c r="DN42" s="812"/>
      <c r="DO42" s="812"/>
      <c r="DP42" s="813"/>
      <c r="DQ42" s="811"/>
      <c r="DR42" s="812"/>
      <c r="DS42" s="812"/>
      <c r="DT42" s="812"/>
      <c r="DU42" s="813"/>
      <c r="DV42" s="808"/>
      <c r="DW42" s="809"/>
      <c r="DX42" s="809"/>
      <c r="DY42" s="809"/>
      <c r="DZ42" s="814"/>
      <c r="EA42" s="212"/>
    </row>
    <row r="43" spans="1:131" ht="26.25" customHeight="1" x14ac:dyDescent="0.15">
      <c r="A43" s="22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71"/>
      <c r="AL43" s="865"/>
      <c r="AM43" s="865"/>
      <c r="AN43" s="865"/>
      <c r="AO43" s="865"/>
      <c r="AP43" s="865"/>
      <c r="AQ43" s="865"/>
      <c r="AR43" s="865"/>
      <c r="AS43" s="865"/>
      <c r="AT43" s="865"/>
      <c r="AU43" s="865"/>
      <c r="AV43" s="865"/>
      <c r="AW43" s="865"/>
      <c r="AX43" s="865"/>
      <c r="AY43" s="865"/>
      <c r="AZ43" s="866"/>
      <c r="BA43" s="866"/>
      <c r="BB43" s="866"/>
      <c r="BC43" s="866"/>
      <c r="BD43" s="866"/>
      <c r="BE43" s="867"/>
      <c r="BF43" s="867"/>
      <c r="BG43" s="867"/>
      <c r="BH43" s="867"/>
      <c r="BI43" s="868"/>
      <c r="BJ43" s="214"/>
      <c r="BK43" s="214"/>
      <c r="BL43" s="214"/>
      <c r="BM43" s="214"/>
      <c r="BN43" s="214"/>
      <c r="BO43" s="224"/>
      <c r="BP43" s="224"/>
      <c r="BQ43" s="221">
        <v>37</v>
      </c>
      <c r="BR43" s="222"/>
      <c r="BS43" s="808"/>
      <c r="BT43" s="809"/>
      <c r="BU43" s="809"/>
      <c r="BV43" s="809"/>
      <c r="BW43" s="809"/>
      <c r="BX43" s="809"/>
      <c r="BY43" s="809"/>
      <c r="BZ43" s="809"/>
      <c r="CA43" s="809"/>
      <c r="CB43" s="809"/>
      <c r="CC43" s="809"/>
      <c r="CD43" s="809"/>
      <c r="CE43" s="809"/>
      <c r="CF43" s="809"/>
      <c r="CG43" s="810"/>
      <c r="CH43" s="811"/>
      <c r="CI43" s="812"/>
      <c r="CJ43" s="812"/>
      <c r="CK43" s="812"/>
      <c r="CL43" s="813"/>
      <c r="CM43" s="811"/>
      <c r="CN43" s="812"/>
      <c r="CO43" s="812"/>
      <c r="CP43" s="812"/>
      <c r="CQ43" s="813"/>
      <c r="CR43" s="811"/>
      <c r="CS43" s="812"/>
      <c r="CT43" s="812"/>
      <c r="CU43" s="812"/>
      <c r="CV43" s="813"/>
      <c r="CW43" s="811"/>
      <c r="CX43" s="812"/>
      <c r="CY43" s="812"/>
      <c r="CZ43" s="812"/>
      <c r="DA43" s="813"/>
      <c r="DB43" s="811"/>
      <c r="DC43" s="812"/>
      <c r="DD43" s="812"/>
      <c r="DE43" s="812"/>
      <c r="DF43" s="813"/>
      <c r="DG43" s="811"/>
      <c r="DH43" s="812"/>
      <c r="DI43" s="812"/>
      <c r="DJ43" s="812"/>
      <c r="DK43" s="813"/>
      <c r="DL43" s="811"/>
      <c r="DM43" s="812"/>
      <c r="DN43" s="812"/>
      <c r="DO43" s="812"/>
      <c r="DP43" s="813"/>
      <c r="DQ43" s="811"/>
      <c r="DR43" s="812"/>
      <c r="DS43" s="812"/>
      <c r="DT43" s="812"/>
      <c r="DU43" s="813"/>
      <c r="DV43" s="808"/>
      <c r="DW43" s="809"/>
      <c r="DX43" s="809"/>
      <c r="DY43" s="809"/>
      <c r="DZ43" s="814"/>
      <c r="EA43" s="212"/>
    </row>
    <row r="44" spans="1:131" ht="26.25" customHeight="1" x14ac:dyDescent="0.15">
      <c r="A44" s="22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71"/>
      <c r="AL44" s="865"/>
      <c r="AM44" s="865"/>
      <c r="AN44" s="865"/>
      <c r="AO44" s="865"/>
      <c r="AP44" s="865"/>
      <c r="AQ44" s="865"/>
      <c r="AR44" s="865"/>
      <c r="AS44" s="865"/>
      <c r="AT44" s="865"/>
      <c r="AU44" s="865"/>
      <c r="AV44" s="865"/>
      <c r="AW44" s="865"/>
      <c r="AX44" s="865"/>
      <c r="AY44" s="865"/>
      <c r="AZ44" s="866"/>
      <c r="BA44" s="866"/>
      <c r="BB44" s="866"/>
      <c r="BC44" s="866"/>
      <c r="BD44" s="866"/>
      <c r="BE44" s="867"/>
      <c r="BF44" s="867"/>
      <c r="BG44" s="867"/>
      <c r="BH44" s="867"/>
      <c r="BI44" s="868"/>
      <c r="BJ44" s="214"/>
      <c r="BK44" s="214"/>
      <c r="BL44" s="214"/>
      <c r="BM44" s="214"/>
      <c r="BN44" s="214"/>
      <c r="BO44" s="224"/>
      <c r="BP44" s="224"/>
      <c r="BQ44" s="221">
        <v>38</v>
      </c>
      <c r="BR44" s="222"/>
      <c r="BS44" s="808"/>
      <c r="BT44" s="809"/>
      <c r="BU44" s="809"/>
      <c r="BV44" s="809"/>
      <c r="BW44" s="809"/>
      <c r="BX44" s="809"/>
      <c r="BY44" s="809"/>
      <c r="BZ44" s="809"/>
      <c r="CA44" s="809"/>
      <c r="CB44" s="809"/>
      <c r="CC44" s="809"/>
      <c r="CD44" s="809"/>
      <c r="CE44" s="809"/>
      <c r="CF44" s="809"/>
      <c r="CG44" s="810"/>
      <c r="CH44" s="811"/>
      <c r="CI44" s="812"/>
      <c r="CJ44" s="812"/>
      <c r="CK44" s="812"/>
      <c r="CL44" s="813"/>
      <c r="CM44" s="811"/>
      <c r="CN44" s="812"/>
      <c r="CO44" s="812"/>
      <c r="CP44" s="812"/>
      <c r="CQ44" s="813"/>
      <c r="CR44" s="811"/>
      <c r="CS44" s="812"/>
      <c r="CT44" s="812"/>
      <c r="CU44" s="812"/>
      <c r="CV44" s="813"/>
      <c r="CW44" s="811"/>
      <c r="CX44" s="812"/>
      <c r="CY44" s="812"/>
      <c r="CZ44" s="812"/>
      <c r="DA44" s="813"/>
      <c r="DB44" s="811"/>
      <c r="DC44" s="812"/>
      <c r="DD44" s="812"/>
      <c r="DE44" s="812"/>
      <c r="DF44" s="813"/>
      <c r="DG44" s="811"/>
      <c r="DH44" s="812"/>
      <c r="DI44" s="812"/>
      <c r="DJ44" s="812"/>
      <c r="DK44" s="813"/>
      <c r="DL44" s="811"/>
      <c r="DM44" s="812"/>
      <c r="DN44" s="812"/>
      <c r="DO44" s="812"/>
      <c r="DP44" s="813"/>
      <c r="DQ44" s="811"/>
      <c r="DR44" s="812"/>
      <c r="DS44" s="812"/>
      <c r="DT44" s="812"/>
      <c r="DU44" s="813"/>
      <c r="DV44" s="808"/>
      <c r="DW44" s="809"/>
      <c r="DX44" s="809"/>
      <c r="DY44" s="809"/>
      <c r="DZ44" s="814"/>
      <c r="EA44" s="212"/>
    </row>
    <row r="45" spans="1:131" ht="26.25" customHeight="1" x14ac:dyDescent="0.15">
      <c r="A45" s="22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71"/>
      <c r="AL45" s="865"/>
      <c r="AM45" s="865"/>
      <c r="AN45" s="865"/>
      <c r="AO45" s="865"/>
      <c r="AP45" s="865"/>
      <c r="AQ45" s="865"/>
      <c r="AR45" s="865"/>
      <c r="AS45" s="865"/>
      <c r="AT45" s="865"/>
      <c r="AU45" s="865"/>
      <c r="AV45" s="865"/>
      <c r="AW45" s="865"/>
      <c r="AX45" s="865"/>
      <c r="AY45" s="865"/>
      <c r="AZ45" s="866"/>
      <c r="BA45" s="866"/>
      <c r="BB45" s="866"/>
      <c r="BC45" s="866"/>
      <c r="BD45" s="866"/>
      <c r="BE45" s="867"/>
      <c r="BF45" s="867"/>
      <c r="BG45" s="867"/>
      <c r="BH45" s="867"/>
      <c r="BI45" s="868"/>
      <c r="BJ45" s="214"/>
      <c r="BK45" s="214"/>
      <c r="BL45" s="214"/>
      <c r="BM45" s="214"/>
      <c r="BN45" s="214"/>
      <c r="BO45" s="224"/>
      <c r="BP45" s="224"/>
      <c r="BQ45" s="221">
        <v>39</v>
      </c>
      <c r="BR45" s="222"/>
      <c r="BS45" s="808"/>
      <c r="BT45" s="809"/>
      <c r="BU45" s="809"/>
      <c r="BV45" s="809"/>
      <c r="BW45" s="809"/>
      <c r="BX45" s="809"/>
      <c r="BY45" s="809"/>
      <c r="BZ45" s="809"/>
      <c r="CA45" s="809"/>
      <c r="CB45" s="809"/>
      <c r="CC45" s="809"/>
      <c r="CD45" s="809"/>
      <c r="CE45" s="809"/>
      <c r="CF45" s="809"/>
      <c r="CG45" s="810"/>
      <c r="CH45" s="811"/>
      <c r="CI45" s="812"/>
      <c r="CJ45" s="812"/>
      <c r="CK45" s="812"/>
      <c r="CL45" s="813"/>
      <c r="CM45" s="811"/>
      <c r="CN45" s="812"/>
      <c r="CO45" s="812"/>
      <c r="CP45" s="812"/>
      <c r="CQ45" s="813"/>
      <c r="CR45" s="811"/>
      <c r="CS45" s="812"/>
      <c r="CT45" s="812"/>
      <c r="CU45" s="812"/>
      <c r="CV45" s="813"/>
      <c r="CW45" s="811"/>
      <c r="CX45" s="812"/>
      <c r="CY45" s="812"/>
      <c r="CZ45" s="812"/>
      <c r="DA45" s="813"/>
      <c r="DB45" s="811"/>
      <c r="DC45" s="812"/>
      <c r="DD45" s="812"/>
      <c r="DE45" s="812"/>
      <c r="DF45" s="813"/>
      <c r="DG45" s="811"/>
      <c r="DH45" s="812"/>
      <c r="DI45" s="812"/>
      <c r="DJ45" s="812"/>
      <c r="DK45" s="813"/>
      <c r="DL45" s="811"/>
      <c r="DM45" s="812"/>
      <c r="DN45" s="812"/>
      <c r="DO45" s="812"/>
      <c r="DP45" s="813"/>
      <c r="DQ45" s="811"/>
      <c r="DR45" s="812"/>
      <c r="DS45" s="812"/>
      <c r="DT45" s="812"/>
      <c r="DU45" s="813"/>
      <c r="DV45" s="808"/>
      <c r="DW45" s="809"/>
      <c r="DX45" s="809"/>
      <c r="DY45" s="809"/>
      <c r="DZ45" s="814"/>
      <c r="EA45" s="212"/>
    </row>
    <row r="46" spans="1:131" ht="26.25" customHeight="1" x14ac:dyDescent="0.15">
      <c r="A46" s="22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71"/>
      <c r="AL46" s="865"/>
      <c r="AM46" s="865"/>
      <c r="AN46" s="865"/>
      <c r="AO46" s="865"/>
      <c r="AP46" s="865"/>
      <c r="AQ46" s="865"/>
      <c r="AR46" s="865"/>
      <c r="AS46" s="865"/>
      <c r="AT46" s="865"/>
      <c r="AU46" s="865"/>
      <c r="AV46" s="865"/>
      <c r="AW46" s="865"/>
      <c r="AX46" s="865"/>
      <c r="AY46" s="865"/>
      <c r="AZ46" s="866"/>
      <c r="BA46" s="866"/>
      <c r="BB46" s="866"/>
      <c r="BC46" s="866"/>
      <c r="BD46" s="866"/>
      <c r="BE46" s="867"/>
      <c r="BF46" s="867"/>
      <c r="BG46" s="867"/>
      <c r="BH46" s="867"/>
      <c r="BI46" s="868"/>
      <c r="BJ46" s="214"/>
      <c r="BK46" s="214"/>
      <c r="BL46" s="214"/>
      <c r="BM46" s="214"/>
      <c r="BN46" s="214"/>
      <c r="BO46" s="224"/>
      <c r="BP46" s="224"/>
      <c r="BQ46" s="221">
        <v>40</v>
      </c>
      <c r="BR46" s="222"/>
      <c r="BS46" s="808"/>
      <c r="BT46" s="809"/>
      <c r="BU46" s="809"/>
      <c r="BV46" s="809"/>
      <c r="BW46" s="809"/>
      <c r="BX46" s="809"/>
      <c r="BY46" s="809"/>
      <c r="BZ46" s="809"/>
      <c r="CA46" s="809"/>
      <c r="CB46" s="809"/>
      <c r="CC46" s="809"/>
      <c r="CD46" s="809"/>
      <c r="CE46" s="809"/>
      <c r="CF46" s="809"/>
      <c r="CG46" s="810"/>
      <c r="CH46" s="811"/>
      <c r="CI46" s="812"/>
      <c r="CJ46" s="812"/>
      <c r="CK46" s="812"/>
      <c r="CL46" s="813"/>
      <c r="CM46" s="811"/>
      <c r="CN46" s="812"/>
      <c r="CO46" s="812"/>
      <c r="CP46" s="812"/>
      <c r="CQ46" s="813"/>
      <c r="CR46" s="811"/>
      <c r="CS46" s="812"/>
      <c r="CT46" s="812"/>
      <c r="CU46" s="812"/>
      <c r="CV46" s="813"/>
      <c r="CW46" s="811"/>
      <c r="CX46" s="812"/>
      <c r="CY46" s="812"/>
      <c r="CZ46" s="812"/>
      <c r="DA46" s="813"/>
      <c r="DB46" s="811"/>
      <c r="DC46" s="812"/>
      <c r="DD46" s="812"/>
      <c r="DE46" s="812"/>
      <c r="DF46" s="813"/>
      <c r="DG46" s="811"/>
      <c r="DH46" s="812"/>
      <c r="DI46" s="812"/>
      <c r="DJ46" s="812"/>
      <c r="DK46" s="813"/>
      <c r="DL46" s="811"/>
      <c r="DM46" s="812"/>
      <c r="DN46" s="812"/>
      <c r="DO46" s="812"/>
      <c r="DP46" s="813"/>
      <c r="DQ46" s="811"/>
      <c r="DR46" s="812"/>
      <c r="DS46" s="812"/>
      <c r="DT46" s="812"/>
      <c r="DU46" s="813"/>
      <c r="DV46" s="808"/>
      <c r="DW46" s="809"/>
      <c r="DX46" s="809"/>
      <c r="DY46" s="809"/>
      <c r="DZ46" s="814"/>
      <c r="EA46" s="212"/>
    </row>
    <row r="47" spans="1:131" ht="26.25" customHeight="1" x14ac:dyDescent="0.15">
      <c r="A47" s="22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71"/>
      <c r="AL47" s="865"/>
      <c r="AM47" s="865"/>
      <c r="AN47" s="865"/>
      <c r="AO47" s="865"/>
      <c r="AP47" s="865"/>
      <c r="AQ47" s="865"/>
      <c r="AR47" s="865"/>
      <c r="AS47" s="865"/>
      <c r="AT47" s="865"/>
      <c r="AU47" s="865"/>
      <c r="AV47" s="865"/>
      <c r="AW47" s="865"/>
      <c r="AX47" s="865"/>
      <c r="AY47" s="865"/>
      <c r="AZ47" s="866"/>
      <c r="BA47" s="866"/>
      <c r="BB47" s="866"/>
      <c r="BC47" s="866"/>
      <c r="BD47" s="866"/>
      <c r="BE47" s="867"/>
      <c r="BF47" s="867"/>
      <c r="BG47" s="867"/>
      <c r="BH47" s="867"/>
      <c r="BI47" s="868"/>
      <c r="BJ47" s="214"/>
      <c r="BK47" s="214"/>
      <c r="BL47" s="214"/>
      <c r="BM47" s="214"/>
      <c r="BN47" s="214"/>
      <c r="BO47" s="224"/>
      <c r="BP47" s="224"/>
      <c r="BQ47" s="221">
        <v>41</v>
      </c>
      <c r="BR47" s="222"/>
      <c r="BS47" s="808"/>
      <c r="BT47" s="809"/>
      <c r="BU47" s="809"/>
      <c r="BV47" s="809"/>
      <c r="BW47" s="809"/>
      <c r="BX47" s="809"/>
      <c r="BY47" s="809"/>
      <c r="BZ47" s="809"/>
      <c r="CA47" s="809"/>
      <c r="CB47" s="809"/>
      <c r="CC47" s="809"/>
      <c r="CD47" s="809"/>
      <c r="CE47" s="809"/>
      <c r="CF47" s="809"/>
      <c r="CG47" s="810"/>
      <c r="CH47" s="811"/>
      <c r="CI47" s="812"/>
      <c r="CJ47" s="812"/>
      <c r="CK47" s="812"/>
      <c r="CL47" s="813"/>
      <c r="CM47" s="811"/>
      <c r="CN47" s="812"/>
      <c r="CO47" s="812"/>
      <c r="CP47" s="812"/>
      <c r="CQ47" s="813"/>
      <c r="CR47" s="811"/>
      <c r="CS47" s="812"/>
      <c r="CT47" s="812"/>
      <c r="CU47" s="812"/>
      <c r="CV47" s="813"/>
      <c r="CW47" s="811"/>
      <c r="CX47" s="812"/>
      <c r="CY47" s="812"/>
      <c r="CZ47" s="812"/>
      <c r="DA47" s="813"/>
      <c r="DB47" s="811"/>
      <c r="DC47" s="812"/>
      <c r="DD47" s="812"/>
      <c r="DE47" s="812"/>
      <c r="DF47" s="813"/>
      <c r="DG47" s="811"/>
      <c r="DH47" s="812"/>
      <c r="DI47" s="812"/>
      <c r="DJ47" s="812"/>
      <c r="DK47" s="813"/>
      <c r="DL47" s="811"/>
      <c r="DM47" s="812"/>
      <c r="DN47" s="812"/>
      <c r="DO47" s="812"/>
      <c r="DP47" s="813"/>
      <c r="DQ47" s="811"/>
      <c r="DR47" s="812"/>
      <c r="DS47" s="812"/>
      <c r="DT47" s="812"/>
      <c r="DU47" s="813"/>
      <c r="DV47" s="808"/>
      <c r="DW47" s="809"/>
      <c r="DX47" s="809"/>
      <c r="DY47" s="809"/>
      <c r="DZ47" s="814"/>
      <c r="EA47" s="212"/>
    </row>
    <row r="48" spans="1:131" ht="26.25" customHeight="1" x14ac:dyDescent="0.15">
      <c r="A48" s="22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71"/>
      <c r="AL48" s="865"/>
      <c r="AM48" s="865"/>
      <c r="AN48" s="865"/>
      <c r="AO48" s="865"/>
      <c r="AP48" s="865"/>
      <c r="AQ48" s="865"/>
      <c r="AR48" s="865"/>
      <c r="AS48" s="865"/>
      <c r="AT48" s="865"/>
      <c r="AU48" s="865"/>
      <c r="AV48" s="865"/>
      <c r="AW48" s="865"/>
      <c r="AX48" s="865"/>
      <c r="AY48" s="865"/>
      <c r="AZ48" s="866"/>
      <c r="BA48" s="866"/>
      <c r="BB48" s="866"/>
      <c r="BC48" s="866"/>
      <c r="BD48" s="866"/>
      <c r="BE48" s="867"/>
      <c r="BF48" s="867"/>
      <c r="BG48" s="867"/>
      <c r="BH48" s="867"/>
      <c r="BI48" s="868"/>
      <c r="BJ48" s="214"/>
      <c r="BK48" s="214"/>
      <c r="BL48" s="214"/>
      <c r="BM48" s="214"/>
      <c r="BN48" s="214"/>
      <c r="BO48" s="224"/>
      <c r="BP48" s="224"/>
      <c r="BQ48" s="221">
        <v>42</v>
      </c>
      <c r="BR48" s="222"/>
      <c r="BS48" s="808"/>
      <c r="BT48" s="809"/>
      <c r="BU48" s="809"/>
      <c r="BV48" s="809"/>
      <c r="BW48" s="809"/>
      <c r="BX48" s="809"/>
      <c r="BY48" s="809"/>
      <c r="BZ48" s="809"/>
      <c r="CA48" s="809"/>
      <c r="CB48" s="809"/>
      <c r="CC48" s="809"/>
      <c r="CD48" s="809"/>
      <c r="CE48" s="809"/>
      <c r="CF48" s="809"/>
      <c r="CG48" s="810"/>
      <c r="CH48" s="811"/>
      <c r="CI48" s="812"/>
      <c r="CJ48" s="812"/>
      <c r="CK48" s="812"/>
      <c r="CL48" s="813"/>
      <c r="CM48" s="811"/>
      <c r="CN48" s="812"/>
      <c r="CO48" s="812"/>
      <c r="CP48" s="812"/>
      <c r="CQ48" s="813"/>
      <c r="CR48" s="811"/>
      <c r="CS48" s="812"/>
      <c r="CT48" s="812"/>
      <c r="CU48" s="812"/>
      <c r="CV48" s="813"/>
      <c r="CW48" s="811"/>
      <c r="CX48" s="812"/>
      <c r="CY48" s="812"/>
      <c r="CZ48" s="812"/>
      <c r="DA48" s="813"/>
      <c r="DB48" s="811"/>
      <c r="DC48" s="812"/>
      <c r="DD48" s="812"/>
      <c r="DE48" s="812"/>
      <c r="DF48" s="813"/>
      <c r="DG48" s="811"/>
      <c r="DH48" s="812"/>
      <c r="DI48" s="812"/>
      <c r="DJ48" s="812"/>
      <c r="DK48" s="813"/>
      <c r="DL48" s="811"/>
      <c r="DM48" s="812"/>
      <c r="DN48" s="812"/>
      <c r="DO48" s="812"/>
      <c r="DP48" s="813"/>
      <c r="DQ48" s="811"/>
      <c r="DR48" s="812"/>
      <c r="DS48" s="812"/>
      <c r="DT48" s="812"/>
      <c r="DU48" s="813"/>
      <c r="DV48" s="808"/>
      <c r="DW48" s="809"/>
      <c r="DX48" s="809"/>
      <c r="DY48" s="809"/>
      <c r="DZ48" s="814"/>
      <c r="EA48" s="212"/>
    </row>
    <row r="49" spans="1:131" ht="26.25" customHeight="1" x14ac:dyDescent="0.15">
      <c r="A49" s="22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71"/>
      <c r="AL49" s="865"/>
      <c r="AM49" s="865"/>
      <c r="AN49" s="865"/>
      <c r="AO49" s="865"/>
      <c r="AP49" s="865"/>
      <c r="AQ49" s="865"/>
      <c r="AR49" s="865"/>
      <c r="AS49" s="865"/>
      <c r="AT49" s="865"/>
      <c r="AU49" s="865"/>
      <c r="AV49" s="865"/>
      <c r="AW49" s="865"/>
      <c r="AX49" s="865"/>
      <c r="AY49" s="865"/>
      <c r="AZ49" s="866"/>
      <c r="BA49" s="866"/>
      <c r="BB49" s="866"/>
      <c r="BC49" s="866"/>
      <c r="BD49" s="866"/>
      <c r="BE49" s="867"/>
      <c r="BF49" s="867"/>
      <c r="BG49" s="867"/>
      <c r="BH49" s="867"/>
      <c r="BI49" s="868"/>
      <c r="BJ49" s="214"/>
      <c r="BK49" s="214"/>
      <c r="BL49" s="214"/>
      <c r="BM49" s="214"/>
      <c r="BN49" s="214"/>
      <c r="BO49" s="224"/>
      <c r="BP49" s="224"/>
      <c r="BQ49" s="221">
        <v>43</v>
      </c>
      <c r="BR49" s="222"/>
      <c r="BS49" s="808"/>
      <c r="BT49" s="809"/>
      <c r="BU49" s="809"/>
      <c r="BV49" s="809"/>
      <c r="BW49" s="809"/>
      <c r="BX49" s="809"/>
      <c r="BY49" s="809"/>
      <c r="BZ49" s="809"/>
      <c r="CA49" s="809"/>
      <c r="CB49" s="809"/>
      <c r="CC49" s="809"/>
      <c r="CD49" s="809"/>
      <c r="CE49" s="809"/>
      <c r="CF49" s="809"/>
      <c r="CG49" s="810"/>
      <c r="CH49" s="811"/>
      <c r="CI49" s="812"/>
      <c r="CJ49" s="812"/>
      <c r="CK49" s="812"/>
      <c r="CL49" s="813"/>
      <c r="CM49" s="811"/>
      <c r="CN49" s="812"/>
      <c r="CO49" s="812"/>
      <c r="CP49" s="812"/>
      <c r="CQ49" s="813"/>
      <c r="CR49" s="811"/>
      <c r="CS49" s="812"/>
      <c r="CT49" s="812"/>
      <c r="CU49" s="812"/>
      <c r="CV49" s="813"/>
      <c r="CW49" s="811"/>
      <c r="CX49" s="812"/>
      <c r="CY49" s="812"/>
      <c r="CZ49" s="812"/>
      <c r="DA49" s="813"/>
      <c r="DB49" s="811"/>
      <c r="DC49" s="812"/>
      <c r="DD49" s="812"/>
      <c r="DE49" s="812"/>
      <c r="DF49" s="813"/>
      <c r="DG49" s="811"/>
      <c r="DH49" s="812"/>
      <c r="DI49" s="812"/>
      <c r="DJ49" s="812"/>
      <c r="DK49" s="813"/>
      <c r="DL49" s="811"/>
      <c r="DM49" s="812"/>
      <c r="DN49" s="812"/>
      <c r="DO49" s="812"/>
      <c r="DP49" s="813"/>
      <c r="DQ49" s="811"/>
      <c r="DR49" s="812"/>
      <c r="DS49" s="812"/>
      <c r="DT49" s="812"/>
      <c r="DU49" s="813"/>
      <c r="DV49" s="808"/>
      <c r="DW49" s="809"/>
      <c r="DX49" s="809"/>
      <c r="DY49" s="809"/>
      <c r="DZ49" s="814"/>
      <c r="EA49" s="212"/>
    </row>
    <row r="50" spans="1:131" ht="26.25" customHeight="1" x14ac:dyDescent="0.15">
      <c r="A50" s="221">
        <v>23</v>
      </c>
      <c r="B50" s="815"/>
      <c r="C50" s="816"/>
      <c r="D50" s="816"/>
      <c r="E50" s="816"/>
      <c r="F50" s="816"/>
      <c r="G50" s="816"/>
      <c r="H50" s="816"/>
      <c r="I50" s="816"/>
      <c r="J50" s="816"/>
      <c r="K50" s="816"/>
      <c r="L50" s="816"/>
      <c r="M50" s="816"/>
      <c r="N50" s="816"/>
      <c r="O50" s="816"/>
      <c r="P50" s="817"/>
      <c r="Q50" s="872"/>
      <c r="R50" s="873"/>
      <c r="S50" s="873"/>
      <c r="T50" s="873"/>
      <c r="U50" s="873"/>
      <c r="V50" s="873"/>
      <c r="W50" s="873"/>
      <c r="X50" s="873"/>
      <c r="Y50" s="873"/>
      <c r="Z50" s="873"/>
      <c r="AA50" s="873"/>
      <c r="AB50" s="873"/>
      <c r="AC50" s="873"/>
      <c r="AD50" s="873"/>
      <c r="AE50" s="874"/>
      <c r="AF50" s="821"/>
      <c r="AG50" s="822"/>
      <c r="AH50" s="822"/>
      <c r="AI50" s="822"/>
      <c r="AJ50" s="823"/>
      <c r="AK50" s="876"/>
      <c r="AL50" s="873"/>
      <c r="AM50" s="873"/>
      <c r="AN50" s="873"/>
      <c r="AO50" s="873"/>
      <c r="AP50" s="873"/>
      <c r="AQ50" s="873"/>
      <c r="AR50" s="873"/>
      <c r="AS50" s="873"/>
      <c r="AT50" s="873"/>
      <c r="AU50" s="873"/>
      <c r="AV50" s="873"/>
      <c r="AW50" s="873"/>
      <c r="AX50" s="873"/>
      <c r="AY50" s="873"/>
      <c r="AZ50" s="875"/>
      <c r="BA50" s="875"/>
      <c r="BB50" s="875"/>
      <c r="BC50" s="875"/>
      <c r="BD50" s="875"/>
      <c r="BE50" s="867"/>
      <c r="BF50" s="867"/>
      <c r="BG50" s="867"/>
      <c r="BH50" s="867"/>
      <c r="BI50" s="868"/>
      <c r="BJ50" s="214"/>
      <c r="BK50" s="214"/>
      <c r="BL50" s="214"/>
      <c r="BM50" s="214"/>
      <c r="BN50" s="214"/>
      <c r="BO50" s="224"/>
      <c r="BP50" s="224"/>
      <c r="BQ50" s="221">
        <v>44</v>
      </c>
      <c r="BR50" s="222"/>
      <c r="BS50" s="808"/>
      <c r="BT50" s="809"/>
      <c r="BU50" s="809"/>
      <c r="BV50" s="809"/>
      <c r="BW50" s="809"/>
      <c r="BX50" s="809"/>
      <c r="BY50" s="809"/>
      <c r="BZ50" s="809"/>
      <c r="CA50" s="809"/>
      <c r="CB50" s="809"/>
      <c r="CC50" s="809"/>
      <c r="CD50" s="809"/>
      <c r="CE50" s="809"/>
      <c r="CF50" s="809"/>
      <c r="CG50" s="810"/>
      <c r="CH50" s="811"/>
      <c r="CI50" s="812"/>
      <c r="CJ50" s="812"/>
      <c r="CK50" s="812"/>
      <c r="CL50" s="813"/>
      <c r="CM50" s="811"/>
      <c r="CN50" s="812"/>
      <c r="CO50" s="812"/>
      <c r="CP50" s="812"/>
      <c r="CQ50" s="813"/>
      <c r="CR50" s="811"/>
      <c r="CS50" s="812"/>
      <c r="CT50" s="812"/>
      <c r="CU50" s="812"/>
      <c r="CV50" s="813"/>
      <c r="CW50" s="811"/>
      <c r="CX50" s="812"/>
      <c r="CY50" s="812"/>
      <c r="CZ50" s="812"/>
      <c r="DA50" s="813"/>
      <c r="DB50" s="811"/>
      <c r="DC50" s="812"/>
      <c r="DD50" s="812"/>
      <c r="DE50" s="812"/>
      <c r="DF50" s="813"/>
      <c r="DG50" s="811"/>
      <c r="DH50" s="812"/>
      <c r="DI50" s="812"/>
      <c r="DJ50" s="812"/>
      <c r="DK50" s="813"/>
      <c r="DL50" s="811"/>
      <c r="DM50" s="812"/>
      <c r="DN50" s="812"/>
      <c r="DO50" s="812"/>
      <c r="DP50" s="813"/>
      <c r="DQ50" s="811"/>
      <c r="DR50" s="812"/>
      <c r="DS50" s="812"/>
      <c r="DT50" s="812"/>
      <c r="DU50" s="813"/>
      <c r="DV50" s="808"/>
      <c r="DW50" s="809"/>
      <c r="DX50" s="809"/>
      <c r="DY50" s="809"/>
      <c r="DZ50" s="814"/>
      <c r="EA50" s="212"/>
    </row>
    <row r="51" spans="1:131" ht="26.25" customHeight="1" x14ac:dyDescent="0.15">
      <c r="A51" s="221">
        <v>24</v>
      </c>
      <c r="B51" s="815"/>
      <c r="C51" s="816"/>
      <c r="D51" s="816"/>
      <c r="E51" s="816"/>
      <c r="F51" s="816"/>
      <c r="G51" s="816"/>
      <c r="H51" s="816"/>
      <c r="I51" s="816"/>
      <c r="J51" s="816"/>
      <c r="K51" s="816"/>
      <c r="L51" s="816"/>
      <c r="M51" s="816"/>
      <c r="N51" s="816"/>
      <c r="O51" s="816"/>
      <c r="P51" s="817"/>
      <c r="Q51" s="872"/>
      <c r="R51" s="873"/>
      <c r="S51" s="873"/>
      <c r="T51" s="873"/>
      <c r="U51" s="873"/>
      <c r="V51" s="873"/>
      <c r="W51" s="873"/>
      <c r="X51" s="873"/>
      <c r="Y51" s="873"/>
      <c r="Z51" s="873"/>
      <c r="AA51" s="873"/>
      <c r="AB51" s="873"/>
      <c r="AC51" s="873"/>
      <c r="AD51" s="873"/>
      <c r="AE51" s="874"/>
      <c r="AF51" s="821"/>
      <c r="AG51" s="822"/>
      <c r="AH51" s="822"/>
      <c r="AI51" s="822"/>
      <c r="AJ51" s="823"/>
      <c r="AK51" s="876"/>
      <c r="AL51" s="873"/>
      <c r="AM51" s="873"/>
      <c r="AN51" s="873"/>
      <c r="AO51" s="873"/>
      <c r="AP51" s="873"/>
      <c r="AQ51" s="873"/>
      <c r="AR51" s="873"/>
      <c r="AS51" s="873"/>
      <c r="AT51" s="873"/>
      <c r="AU51" s="873"/>
      <c r="AV51" s="873"/>
      <c r="AW51" s="873"/>
      <c r="AX51" s="873"/>
      <c r="AY51" s="873"/>
      <c r="AZ51" s="875"/>
      <c r="BA51" s="875"/>
      <c r="BB51" s="875"/>
      <c r="BC51" s="875"/>
      <c r="BD51" s="875"/>
      <c r="BE51" s="867"/>
      <c r="BF51" s="867"/>
      <c r="BG51" s="867"/>
      <c r="BH51" s="867"/>
      <c r="BI51" s="868"/>
      <c r="BJ51" s="214"/>
      <c r="BK51" s="214"/>
      <c r="BL51" s="214"/>
      <c r="BM51" s="214"/>
      <c r="BN51" s="214"/>
      <c r="BO51" s="224"/>
      <c r="BP51" s="224"/>
      <c r="BQ51" s="221">
        <v>45</v>
      </c>
      <c r="BR51" s="222"/>
      <c r="BS51" s="808"/>
      <c r="BT51" s="809"/>
      <c r="BU51" s="809"/>
      <c r="BV51" s="809"/>
      <c r="BW51" s="809"/>
      <c r="BX51" s="809"/>
      <c r="BY51" s="809"/>
      <c r="BZ51" s="809"/>
      <c r="CA51" s="809"/>
      <c r="CB51" s="809"/>
      <c r="CC51" s="809"/>
      <c r="CD51" s="809"/>
      <c r="CE51" s="809"/>
      <c r="CF51" s="809"/>
      <c r="CG51" s="810"/>
      <c r="CH51" s="811"/>
      <c r="CI51" s="812"/>
      <c r="CJ51" s="812"/>
      <c r="CK51" s="812"/>
      <c r="CL51" s="813"/>
      <c r="CM51" s="811"/>
      <c r="CN51" s="812"/>
      <c r="CO51" s="812"/>
      <c r="CP51" s="812"/>
      <c r="CQ51" s="813"/>
      <c r="CR51" s="811"/>
      <c r="CS51" s="812"/>
      <c r="CT51" s="812"/>
      <c r="CU51" s="812"/>
      <c r="CV51" s="813"/>
      <c r="CW51" s="811"/>
      <c r="CX51" s="812"/>
      <c r="CY51" s="812"/>
      <c r="CZ51" s="812"/>
      <c r="DA51" s="813"/>
      <c r="DB51" s="811"/>
      <c r="DC51" s="812"/>
      <c r="DD51" s="812"/>
      <c r="DE51" s="812"/>
      <c r="DF51" s="813"/>
      <c r="DG51" s="811"/>
      <c r="DH51" s="812"/>
      <c r="DI51" s="812"/>
      <c r="DJ51" s="812"/>
      <c r="DK51" s="813"/>
      <c r="DL51" s="811"/>
      <c r="DM51" s="812"/>
      <c r="DN51" s="812"/>
      <c r="DO51" s="812"/>
      <c r="DP51" s="813"/>
      <c r="DQ51" s="811"/>
      <c r="DR51" s="812"/>
      <c r="DS51" s="812"/>
      <c r="DT51" s="812"/>
      <c r="DU51" s="813"/>
      <c r="DV51" s="808"/>
      <c r="DW51" s="809"/>
      <c r="DX51" s="809"/>
      <c r="DY51" s="809"/>
      <c r="DZ51" s="814"/>
      <c r="EA51" s="212"/>
    </row>
    <row r="52" spans="1:131" ht="26.25" customHeight="1" x14ac:dyDescent="0.15">
      <c r="A52" s="221">
        <v>25</v>
      </c>
      <c r="B52" s="815"/>
      <c r="C52" s="816"/>
      <c r="D52" s="816"/>
      <c r="E52" s="816"/>
      <c r="F52" s="816"/>
      <c r="G52" s="816"/>
      <c r="H52" s="816"/>
      <c r="I52" s="816"/>
      <c r="J52" s="816"/>
      <c r="K52" s="816"/>
      <c r="L52" s="816"/>
      <c r="M52" s="816"/>
      <c r="N52" s="816"/>
      <c r="O52" s="816"/>
      <c r="P52" s="817"/>
      <c r="Q52" s="872"/>
      <c r="R52" s="873"/>
      <c r="S52" s="873"/>
      <c r="T52" s="873"/>
      <c r="U52" s="873"/>
      <c r="V52" s="873"/>
      <c r="W52" s="873"/>
      <c r="X52" s="873"/>
      <c r="Y52" s="873"/>
      <c r="Z52" s="873"/>
      <c r="AA52" s="873"/>
      <c r="AB52" s="873"/>
      <c r="AC52" s="873"/>
      <c r="AD52" s="873"/>
      <c r="AE52" s="874"/>
      <c r="AF52" s="821"/>
      <c r="AG52" s="822"/>
      <c r="AH52" s="822"/>
      <c r="AI52" s="822"/>
      <c r="AJ52" s="823"/>
      <c r="AK52" s="876"/>
      <c r="AL52" s="873"/>
      <c r="AM52" s="873"/>
      <c r="AN52" s="873"/>
      <c r="AO52" s="873"/>
      <c r="AP52" s="873"/>
      <c r="AQ52" s="873"/>
      <c r="AR52" s="873"/>
      <c r="AS52" s="873"/>
      <c r="AT52" s="873"/>
      <c r="AU52" s="873"/>
      <c r="AV52" s="873"/>
      <c r="AW52" s="873"/>
      <c r="AX52" s="873"/>
      <c r="AY52" s="873"/>
      <c r="AZ52" s="875"/>
      <c r="BA52" s="875"/>
      <c r="BB52" s="875"/>
      <c r="BC52" s="875"/>
      <c r="BD52" s="875"/>
      <c r="BE52" s="867"/>
      <c r="BF52" s="867"/>
      <c r="BG52" s="867"/>
      <c r="BH52" s="867"/>
      <c r="BI52" s="868"/>
      <c r="BJ52" s="214"/>
      <c r="BK52" s="214"/>
      <c r="BL52" s="214"/>
      <c r="BM52" s="214"/>
      <c r="BN52" s="214"/>
      <c r="BO52" s="224"/>
      <c r="BP52" s="224"/>
      <c r="BQ52" s="221">
        <v>46</v>
      </c>
      <c r="BR52" s="222"/>
      <c r="BS52" s="808"/>
      <c r="BT52" s="809"/>
      <c r="BU52" s="809"/>
      <c r="BV52" s="809"/>
      <c r="BW52" s="809"/>
      <c r="BX52" s="809"/>
      <c r="BY52" s="809"/>
      <c r="BZ52" s="809"/>
      <c r="CA52" s="809"/>
      <c r="CB52" s="809"/>
      <c r="CC52" s="809"/>
      <c r="CD52" s="809"/>
      <c r="CE52" s="809"/>
      <c r="CF52" s="809"/>
      <c r="CG52" s="810"/>
      <c r="CH52" s="811"/>
      <c r="CI52" s="812"/>
      <c r="CJ52" s="812"/>
      <c r="CK52" s="812"/>
      <c r="CL52" s="813"/>
      <c r="CM52" s="811"/>
      <c r="CN52" s="812"/>
      <c r="CO52" s="812"/>
      <c r="CP52" s="812"/>
      <c r="CQ52" s="813"/>
      <c r="CR52" s="811"/>
      <c r="CS52" s="812"/>
      <c r="CT52" s="812"/>
      <c r="CU52" s="812"/>
      <c r="CV52" s="813"/>
      <c r="CW52" s="811"/>
      <c r="CX52" s="812"/>
      <c r="CY52" s="812"/>
      <c r="CZ52" s="812"/>
      <c r="DA52" s="813"/>
      <c r="DB52" s="811"/>
      <c r="DC52" s="812"/>
      <c r="DD52" s="812"/>
      <c r="DE52" s="812"/>
      <c r="DF52" s="813"/>
      <c r="DG52" s="811"/>
      <c r="DH52" s="812"/>
      <c r="DI52" s="812"/>
      <c r="DJ52" s="812"/>
      <c r="DK52" s="813"/>
      <c r="DL52" s="811"/>
      <c r="DM52" s="812"/>
      <c r="DN52" s="812"/>
      <c r="DO52" s="812"/>
      <c r="DP52" s="813"/>
      <c r="DQ52" s="811"/>
      <c r="DR52" s="812"/>
      <c r="DS52" s="812"/>
      <c r="DT52" s="812"/>
      <c r="DU52" s="813"/>
      <c r="DV52" s="808"/>
      <c r="DW52" s="809"/>
      <c r="DX52" s="809"/>
      <c r="DY52" s="809"/>
      <c r="DZ52" s="814"/>
      <c r="EA52" s="212"/>
    </row>
    <row r="53" spans="1:131" ht="26.25" customHeight="1" x14ac:dyDescent="0.15">
      <c r="A53" s="221">
        <v>26</v>
      </c>
      <c r="B53" s="815"/>
      <c r="C53" s="816"/>
      <c r="D53" s="816"/>
      <c r="E53" s="816"/>
      <c r="F53" s="816"/>
      <c r="G53" s="816"/>
      <c r="H53" s="816"/>
      <c r="I53" s="816"/>
      <c r="J53" s="816"/>
      <c r="K53" s="816"/>
      <c r="L53" s="816"/>
      <c r="M53" s="816"/>
      <c r="N53" s="816"/>
      <c r="O53" s="816"/>
      <c r="P53" s="817"/>
      <c r="Q53" s="872"/>
      <c r="R53" s="873"/>
      <c r="S53" s="873"/>
      <c r="T53" s="873"/>
      <c r="U53" s="873"/>
      <c r="V53" s="873"/>
      <c r="W53" s="873"/>
      <c r="X53" s="873"/>
      <c r="Y53" s="873"/>
      <c r="Z53" s="873"/>
      <c r="AA53" s="873"/>
      <c r="AB53" s="873"/>
      <c r="AC53" s="873"/>
      <c r="AD53" s="873"/>
      <c r="AE53" s="874"/>
      <c r="AF53" s="821"/>
      <c r="AG53" s="822"/>
      <c r="AH53" s="822"/>
      <c r="AI53" s="822"/>
      <c r="AJ53" s="823"/>
      <c r="AK53" s="876"/>
      <c r="AL53" s="873"/>
      <c r="AM53" s="873"/>
      <c r="AN53" s="873"/>
      <c r="AO53" s="873"/>
      <c r="AP53" s="873"/>
      <c r="AQ53" s="873"/>
      <c r="AR53" s="873"/>
      <c r="AS53" s="873"/>
      <c r="AT53" s="873"/>
      <c r="AU53" s="873"/>
      <c r="AV53" s="873"/>
      <c r="AW53" s="873"/>
      <c r="AX53" s="873"/>
      <c r="AY53" s="873"/>
      <c r="AZ53" s="875"/>
      <c r="BA53" s="875"/>
      <c r="BB53" s="875"/>
      <c r="BC53" s="875"/>
      <c r="BD53" s="875"/>
      <c r="BE53" s="867"/>
      <c r="BF53" s="867"/>
      <c r="BG53" s="867"/>
      <c r="BH53" s="867"/>
      <c r="BI53" s="868"/>
      <c r="BJ53" s="214"/>
      <c r="BK53" s="214"/>
      <c r="BL53" s="214"/>
      <c r="BM53" s="214"/>
      <c r="BN53" s="214"/>
      <c r="BO53" s="224"/>
      <c r="BP53" s="224"/>
      <c r="BQ53" s="221">
        <v>47</v>
      </c>
      <c r="BR53" s="222"/>
      <c r="BS53" s="808"/>
      <c r="BT53" s="809"/>
      <c r="BU53" s="809"/>
      <c r="BV53" s="809"/>
      <c r="BW53" s="809"/>
      <c r="BX53" s="809"/>
      <c r="BY53" s="809"/>
      <c r="BZ53" s="809"/>
      <c r="CA53" s="809"/>
      <c r="CB53" s="809"/>
      <c r="CC53" s="809"/>
      <c r="CD53" s="809"/>
      <c r="CE53" s="809"/>
      <c r="CF53" s="809"/>
      <c r="CG53" s="810"/>
      <c r="CH53" s="811"/>
      <c r="CI53" s="812"/>
      <c r="CJ53" s="812"/>
      <c r="CK53" s="812"/>
      <c r="CL53" s="813"/>
      <c r="CM53" s="811"/>
      <c r="CN53" s="812"/>
      <c r="CO53" s="812"/>
      <c r="CP53" s="812"/>
      <c r="CQ53" s="813"/>
      <c r="CR53" s="811"/>
      <c r="CS53" s="812"/>
      <c r="CT53" s="812"/>
      <c r="CU53" s="812"/>
      <c r="CV53" s="813"/>
      <c r="CW53" s="811"/>
      <c r="CX53" s="812"/>
      <c r="CY53" s="812"/>
      <c r="CZ53" s="812"/>
      <c r="DA53" s="813"/>
      <c r="DB53" s="811"/>
      <c r="DC53" s="812"/>
      <c r="DD53" s="812"/>
      <c r="DE53" s="812"/>
      <c r="DF53" s="813"/>
      <c r="DG53" s="811"/>
      <c r="DH53" s="812"/>
      <c r="DI53" s="812"/>
      <c r="DJ53" s="812"/>
      <c r="DK53" s="813"/>
      <c r="DL53" s="811"/>
      <c r="DM53" s="812"/>
      <c r="DN53" s="812"/>
      <c r="DO53" s="812"/>
      <c r="DP53" s="813"/>
      <c r="DQ53" s="811"/>
      <c r="DR53" s="812"/>
      <c r="DS53" s="812"/>
      <c r="DT53" s="812"/>
      <c r="DU53" s="813"/>
      <c r="DV53" s="808"/>
      <c r="DW53" s="809"/>
      <c r="DX53" s="809"/>
      <c r="DY53" s="809"/>
      <c r="DZ53" s="814"/>
      <c r="EA53" s="212"/>
    </row>
    <row r="54" spans="1:131" ht="26.25" customHeight="1" x14ac:dyDescent="0.15">
      <c r="A54" s="221">
        <v>27</v>
      </c>
      <c r="B54" s="815"/>
      <c r="C54" s="816"/>
      <c r="D54" s="816"/>
      <c r="E54" s="816"/>
      <c r="F54" s="816"/>
      <c r="G54" s="816"/>
      <c r="H54" s="816"/>
      <c r="I54" s="816"/>
      <c r="J54" s="816"/>
      <c r="K54" s="816"/>
      <c r="L54" s="816"/>
      <c r="M54" s="816"/>
      <c r="N54" s="816"/>
      <c r="O54" s="816"/>
      <c r="P54" s="817"/>
      <c r="Q54" s="872"/>
      <c r="R54" s="873"/>
      <c r="S54" s="873"/>
      <c r="T54" s="873"/>
      <c r="U54" s="873"/>
      <c r="V54" s="873"/>
      <c r="W54" s="873"/>
      <c r="X54" s="873"/>
      <c r="Y54" s="873"/>
      <c r="Z54" s="873"/>
      <c r="AA54" s="873"/>
      <c r="AB54" s="873"/>
      <c r="AC54" s="873"/>
      <c r="AD54" s="873"/>
      <c r="AE54" s="874"/>
      <c r="AF54" s="821"/>
      <c r="AG54" s="822"/>
      <c r="AH54" s="822"/>
      <c r="AI54" s="822"/>
      <c r="AJ54" s="823"/>
      <c r="AK54" s="876"/>
      <c r="AL54" s="873"/>
      <c r="AM54" s="873"/>
      <c r="AN54" s="873"/>
      <c r="AO54" s="873"/>
      <c r="AP54" s="873"/>
      <c r="AQ54" s="873"/>
      <c r="AR54" s="873"/>
      <c r="AS54" s="873"/>
      <c r="AT54" s="873"/>
      <c r="AU54" s="873"/>
      <c r="AV54" s="873"/>
      <c r="AW54" s="873"/>
      <c r="AX54" s="873"/>
      <c r="AY54" s="873"/>
      <c r="AZ54" s="875"/>
      <c r="BA54" s="875"/>
      <c r="BB54" s="875"/>
      <c r="BC54" s="875"/>
      <c r="BD54" s="875"/>
      <c r="BE54" s="867"/>
      <c r="BF54" s="867"/>
      <c r="BG54" s="867"/>
      <c r="BH54" s="867"/>
      <c r="BI54" s="868"/>
      <c r="BJ54" s="214"/>
      <c r="BK54" s="214"/>
      <c r="BL54" s="214"/>
      <c r="BM54" s="214"/>
      <c r="BN54" s="214"/>
      <c r="BO54" s="224"/>
      <c r="BP54" s="224"/>
      <c r="BQ54" s="221">
        <v>48</v>
      </c>
      <c r="BR54" s="222"/>
      <c r="BS54" s="808"/>
      <c r="BT54" s="809"/>
      <c r="BU54" s="809"/>
      <c r="BV54" s="809"/>
      <c r="BW54" s="809"/>
      <c r="BX54" s="809"/>
      <c r="BY54" s="809"/>
      <c r="BZ54" s="809"/>
      <c r="CA54" s="809"/>
      <c r="CB54" s="809"/>
      <c r="CC54" s="809"/>
      <c r="CD54" s="809"/>
      <c r="CE54" s="809"/>
      <c r="CF54" s="809"/>
      <c r="CG54" s="810"/>
      <c r="CH54" s="811"/>
      <c r="CI54" s="812"/>
      <c r="CJ54" s="812"/>
      <c r="CK54" s="812"/>
      <c r="CL54" s="813"/>
      <c r="CM54" s="811"/>
      <c r="CN54" s="812"/>
      <c r="CO54" s="812"/>
      <c r="CP54" s="812"/>
      <c r="CQ54" s="813"/>
      <c r="CR54" s="811"/>
      <c r="CS54" s="812"/>
      <c r="CT54" s="812"/>
      <c r="CU54" s="812"/>
      <c r="CV54" s="813"/>
      <c r="CW54" s="811"/>
      <c r="CX54" s="812"/>
      <c r="CY54" s="812"/>
      <c r="CZ54" s="812"/>
      <c r="DA54" s="813"/>
      <c r="DB54" s="811"/>
      <c r="DC54" s="812"/>
      <c r="DD54" s="812"/>
      <c r="DE54" s="812"/>
      <c r="DF54" s="813"/>
      <c r="DG54" s="811"/>
      <c r="DH54" s="812"/>
      <c r="DI54" s="812"/>
      <c r="DJ54" s="812"/>
      <c r="DK54" s="813"/>
      <c r="DL54" s="811"/>
      <c r="DM54" s="812"/>
      <c r="DN54" s="812"/>
      <c r="DO54" s="812"/>
      <c r="DP54" s="813"/>
      <c r="DQ54" s="811"/>
      <c r="DR54" s="812"/>
      <c r="DS54" s="812"/>
      <c r="DT54" s="812"/>
      <c r="DU54" s="813"/>
      <c r="DV54" s="808"/>
      <c r="DW54" s="809"/>
      <c r="DX54" s="809"/>
      <c r="DY54" s="809"/>
      <c r="DZ54" s="814"/>
      <c r="EA54" s="212"/>
    </row>
    <row r="55" spans="1:131" ht="26.25" customHeight="1" x14ac:dyDescent="0.15">
      <c r="A55" s="221">
        <v>28</v>
      </c>
      <c r="B55" s="815"/>
      <c r="C55" s="816"/>
      <c r="D55" s="816"/>
      <c r="E55" s="816"/>
      <c r="F55" s="816"/>
      <c r="G55" s="816"/>
      <c r="H55" s="816"/>
      <c r="I55" s="816"/>
      <c r="J55" s="816"/>
      <c r="K55" s="816"/>
      <c r="L55" s="816"/>
      <c r="M55" s="816"/>
      <c r="N55" s="816"/>
      <c r="O55" s="816"/>
      <c r="P55" s="817"/>
      <c r="Q55" s="872"/>
      <c r="R55" s="873"/>
      <c r="S55" s="873"/>
      <c r="T55" s="873"/>
      <c r="U55" s="873"/>
      <c r="V55" s="873"/>
      <c r="W55" s="873"/>
      <c r="X55" s="873"/>
      <c r="Y55" s="873"/>
      <c r="Z55" s="873"/>
      <c r="AA55" s="873"/>
      <c r="AB55" s="873"/>
      <c r="AC55" s="873"/>
      <c r="AD55" s="873"/>
      <c r="AE55" s="874"/>
      <c r="AF55" s="821"/>
      <c r="AG55" s="822"/>
      <c r="AH55" s="822"/>
      <c r="AI55" s="822"/>
      <c r="AJ55" s="823"/>
      <c r="AK55" s="876"/>
      <c r="AL55" s="873"/>
      <c r="AM55" s="873"/>
      <c r="AN55" s="873"/>
      <c r="AO55" s="873"/>
      <c r="AP55" s="873"/>
      <c r="AQ55" s="873"/>
      <c r="AR55" s="873"/>
      <c r="AS55" s="873"/>
      <c r="AT55" s="873"/>
      <c r="AU55" s="873"/>
      <c r="AV55" s="873"/>
      <c r="AW55" s="873"/>
      <c r="AX55" s="873"/>
      <c r="AY55" s="873"/>
      <c r="AZ55" s="875"/>
      <c r="BA55" s="875"/>
      <c r="BB55" s="875"/>
      <c r="BC55" s="875"/>
      <c r="BD55" s="875"/>
      <c r="BE55" s="867"/>
      <c r="BF55" s="867"/>
      <c r="BG55" s="867"/>
      <c r="BH55" s="867"/>
      <c r="BI55" s="868"/>
      <c r="BJ55" s="214"/>
      <c r="BK55" s="214"/>
      <c r="BL55" s="214"/>
      <c r="BM55" s="214"/>
      <c r="BN55" s="214"/>
      <c r="BO55" s="224"/>
      <c r="BP55" s="224"/>
      <c r="BQ55" s="221">
        <v>49</v>
      </c>
      <c r="BR55" s="222"/>
      <c r="BS55" s="808"/>
      <c r="BT55" s="809"/>
      <c r="BU55" s="809"/>
      <c r="BV55" s="809"/>
      <c r="BW55" s="809"/>
      <c r="BX55" s="809"/>
      <c r="BY55" s="809"/>
      <c r="BZ55" s="809"/>
      <c r="CA55" s="809"/>
      <c r="CB55" s="809"/>
      <c r="CC55" s="809"/>
      <c r="CD55" s="809"/>
      <c r="CE55" s="809"/>
      <c r="CF55" s="809"/>
      <c r="CG55" s="810"/>
      <c r="CH55" s="811"/>
      <c r="CI55" s="812"/>
      <c r="CJ55" s="812"/>
      <c r="CK55" s="812"/>
      <c r="CL55" s="813"/>
      <c r="CM55" s="811"/>
      <c r="CN55" s="812"/>
      <c r="CO55" s="812"/>
      <c r="CP55" s="812"/>
      <c r="CQ55" s="813"/>
      <c r="CR55" s="811"/>
      <c r="CS55" s="812"/>
      <c r="CT55" s="812"/>
      <c r="CU55" s="812"/>
      <c r="CV55" s="813"/>
      <c r="CW55" s="811"/>
      <c r="CX55" s="812"/>
      <c r="CY55" s="812"/>
      <c r="CZ55" s="812"/>
      <c r="DA55" s="813"/>
      <c r="DB55" s="811"/>
      <c r="DC55" s="812"/>
      <c r="DD55" s="812"/>
      <c r="DE55" s="812"/>
      <c r="DF55" s="813"/>
      <c r="DG55" s="811"/>
      <c r="DH55" s="812"/>
      <c r="DI55" s="812"/>
      <c r="DJ55" s="812"/>
      <c r="DK55" s="813"/>
      <c r="DL55" s="811"/>
      <c r="DM55" s="812"/>
      <c r="DN55" s="812"/>
      <c r="DO55" s="812"/>
      <c r="DP55" s="813"/>
      <c r="DQ55" s="811"/>
      <c r="DR55" s="812"/>
      <c r="DS55" s="812"/>
      <c r="DT55" s="812"/>
      <c r="DU55" s="813"/>
      <c r="DV55" s="808"/>
      <c r="DW55" s="809"/>
      <c r="DX55" s="809"/>
      <c r="DY55" s="809"/>
      <c r="DZ55" s="814"/>
      <c r="EA55" s="212"/>
    </row>
    <row r="56" spans="1:131" ht="26.25" customHeight="1" x14ac:dyDescent="0.15">
      <c r="A56" s="221">
        <v>29</v>
      </c>
      <c r="B56" s="815"/>
      <c r="C56" s="816"/>
      <c r="D56" s="816"/>
      <c r="E56" s="816"/>
      <c r="F56" s="816"/>
      <c r="G56" s="816"/>
      <c r="H56" s="816"/>
      <c r="I56" s="816"/>
      <c r="J56" s="816"/>
      <c r="K56" s="816"/>
      <c r="L56" s="816"/>
      <c r="M56" s="816"/>
      <c r="N56" s="816"/>
      <c r="O56" s="816"/>
      <c r="P56" s="817"/>
      <c r="Q56" s="872"/>
      <c r="R56" s="873"/>
      <c r="S56" s="873"/>
      <c r="T56" s="873"/>
      <c r="U56" s="873"/>
      <c r="V56" s="873"/>
      <c r="W56" s="873"/>
      <c r="X56" s="873"/>
      <c r="Y56" s="873"/>
      <c r="Z56" s="873"/>
      <c r="AA56" s="873"/>
      <c r="AB56" s="873"/>
      <c r="AC56" s="873"/>
      <c r="AD56" s="873"/>
      <c r="AE56" s="874"/>
      <c r="AF56" s="821"/>
      <c r="AG56" s="822"/>
      <c r="AH56" s="822"/>
      <c r="AI56" s="822"/>
      <c r="AJ56" s="823"/>
      <c r="AK56" s="876"/>
      <c r="AL56" s="873"/>
      <c r="AM56" s="873"/>
      <c r="AN56" s="873"/>
      <c r="AO56" s="873"/>
      <c r="AP56" s="873"/>
      <c r="AQ56" s="873"/>
      <c r="AR56" s="873"/>
      <c r="AS56" s="873"/>
      <c r="AT56" s="873"/>
      <c r="AU56" s="873"/>
      <c r="AV56" s="873"/>
      <c r="AW56" s="873"/>
      <c r="AX56" s="873"/>
      <c r="AY56" s="873"/>
      <c r="AZ56" s="875"/>
      <c r="BA56" s="875"/>
      <c r="BB56" s="875"/>
      <c r="BC56" s="875"/>
      <c r="BD56" s="875"/>
      <c r="BE56" s="867"/>
      <c r="BF56" s="867"/>
      <c r="BG56" s="867"/>
      <c r="BH56" s="867"/>
      <c r="BI56" s="868"/>
      <c r="BJ56" s="214"/>
      <c r="BK56" s="214"/>
      <c r="BL56" s="214"/>
      <c r="BM56" s="214"/>
      <c r="BN56" s="214"/>
      <c r="BO56" s="224"/>
      <c r="BP56" s="224"/>
      <c r="BQ56" s="221">
        <v>50</v>
      </c>
      <c r="BR56" s="222"/>
      <c r="BS56" s="808"/>
      <c r="BT56" s="809"/>
      <c r="BU56" s="809"/>
      <c r="BV56" s="809"/>
      <c r="BW56" s="809"/>
      <c r="BX56" s="809"/>
      <c r="BY56" s="809"/>
      <c r="BZ56" s="809"/>
      <c r="CA56" s="809"/>
      <c r="CB56" s="809"/>
      <c r="CC56" s="809"/>
      <c r="CD56" s="809"/>
      <c r="CE56" s="809"/>
      <c r="CF56" s="809"/>
      <c r="CG56" s="810"/>
      <c r="CH56" s="811"/>
      <c r="CI56" s="812"/>
      <c r="CJ56" s="812"/>
      <c r="CK56" s="812"/>
      <c r="CL56" s="813"/>
      <c r="CM56" s="811"/>
      <c r="CN56" s="812"/>
      <c r="CO56" s="812"/>
      <c r="CP56" s="812"/>
      <c r="CQ56" s="813"/>
      <c r="CR56" s="811"/>
      <c r="CS56" s="812"/>
      <c r="CT56" s="812"/>
      <c r="CU56" s="812"/>
      <c r="CV56" s="813"/>
      <c r="CW56" s="811"/>
      <c r="CX56" s="812"/>
      <c r="CY56" s="812"/>
      <c r="CZ56" s="812"/>
      <c r="DA56" s="813"/>
      <c r="DB56" s="811"/>
      <c r="DC56" s="812"/>
      <c r="DD56" s="812"/>
      <c r="DE56" s="812"/>
      <c r="DF56" s="813"/>
      <c r="DG56" s="811"/>
      <c r="DH56" s="812"/>
      <c r="DI56" s="812"/>
      <c r="DJ56" s="812"/>
      <c r="DK56" s="813"/>
      <c r="DL56" s="811"/>
      <c r="DM56" s="812"/>
      <c r="DN56" s="812"/>
      <c r="DO56" s="812"/>
      <c r="DP56" s="813"/>
      <c r="DQ56" s="811"/>
      <c r="DR56" s="812"/>
      <c r="DS56" s="812"/>
      <c r="DT56" s="812"/>
      <c r="DU56" s="813"/>
      <c r="DV56" s="808"/>
      <c r="DW56" s="809"/>
      <c r="DX56" s="809"/>
      <c r="DY56" s="809"/>
      <c r="DZ56" s="814"/>
      <c r="EA56" s="212"/>
    </row>
    <row r="57" spans="1:131" ht="26.25" customHeight="1" x14ac:dyDescent="0.15">
      <c r="A57" s="221">
        <v>30</v>
      </c>
      <c r="B57" s="815"/>
      <c r="C57" s="816"/>
      <c r="D57" s="816"/>
      <c r="E57" s="816"/>
      <c r="F57" s="816"/>
      <c r="G57" s="816"/>
      <c r="H57" s="816"/>
      <c r="I57" s="816"/>
      <c r="J57" s="816"/>
      <c r="K57" s="816"/>
      <c r="L57" s="816"/>
      <c r="M57" s="816"/>
      <c r="N57" s="816"/>
      <c r="O57" s="816"/>
      <c r="P57" s="817"/>
      <c r="Q57" s="872"/>
      <c r="R57" s="873"/>
      <c r="S57" s="873"/>
      <c r="T57" s="873"/>
      <c r="U57" s="873"/>
      <c r="V57" s="873"/>
      <c r="W57" s="873"/>
      <c r="X57" s="873"/>
      <c r="Y57" s="873"/>
      <c r="Z57" s="873"/>
      <c r="AA57" s="873"/>
      <c r="AB57" s="873"/>
      <c r="AC57" s="873"/>
      <c r="AD57" s="873"/>
      <c r="AE57" s="874"/>
      <c r="AF57" s="821"/>
      <c r="AG57" s="822"/>
      <c r="AH57" s="822"/>
      <c r="AI57" s="822"/>
      <c r="AJ57" s="823"/>
      <c r="AK57" s="876"/>
      <c r="AL57" s="873"/>
      <c r="AM57" s="873"/>
      <c r="AN57" s="873"/>
      <c r="AO57" s="873"/>
      <c r="AP57" s="873"/>
      <c r="AQ57" s="873"/>
      <c r="AR57" s="873"/>
      <c r="AS57" s="873"/>
      <c r="AT57" s="873"/>
      <c r="AU57" s="873"/>
      <c r="AV57" s="873"/>
      <c r="AW57" s="873"/>
      <c r="AX57" s="873"/>
      <c r="AY57" s="873"/>
      <c r="AZ57" s="875"/>
      <c r="BA57" s="875"/>
      <c r="BB57" s="875"/>
      <c r="BC57" s="875"/>
      <c r="BD57" s="875"/>
      <c r="BE57" s="867"/>
      <c r="BF57" s="867"/>
      <c r="BG57" s="867"/>
      <c r="BH57" s="867"/>
      <c r="BI57" s="868"/>
      <c r="BJ57" s="214"/>
      <c r="BK57" s="214"/>
      <c r="BL57" s="214"/>
      <c r="BM57" s="214"/>
      <c r="BN57" s="214"/>
      <c r="BO57" s="224"/>
      <c r="BP57" s="224"/>
      <c r="BQ57" s="221">
        <v>51</v>
      </c>
      <c r="BR57" s="222"/>
      <c r="BS57" s="808"/>
      <c r="BT57" s="809"/>
      <c r="BU57" s="809"/>
      <c r="BV57" s="809"/>
      <c r="BW57" s="809"/>
      <c r="BX57" s="809"/>
      <c r="BY57" s="809"/>
      <c r="BZ57" s="809"/>
      <c r="CA57" s="809"/>
      <c r="CB57" s="809"/>
      <c r="CC57" s="809"/>
      <c r="CD57" s="809"/>
      <c r="CE57" s="809"/>
      <c r="CF57" s="809"/>
      <c r="CG57" s="810"/>
      <c r="CH57" s="811"/>
      <c r="CI57" s="812"/>
      <c r="CJ57" s="812"/>
      <c r="CK57" s="812"/>
      <c r="CL57" s="813"/>
      <c r="CM57" s="811"/>
      <c r="CN57" s="812"/>
      <c r="CO57" s="812"/>
      <c r="CP57" s="812"/>
      <c r="CQ57" s="813"/>
      <c r="CR57" s="811"/>
      <c r="CS57" s="812"/>
      <c r="CT57" s="812"/>
      <c r="CU57" s="812"/>
      <c r="CV57" s="813"/>
      <c r="CW57" s="811"/>
      <c r="CX57" s="812"/>
      <c r="CY57" s="812"/>
      <c r="CZ57" s="812"/>
      <c r="DA57" s="813"/>
      <c r="DB57" s="811"/>
      <c r="DC57" s="812"/>
      <c r="DD57" s="812"/>
      <c r="DE57" s="812"/>
      <c r="DF57" s="813"/>
      <c r="DG57" s="811"/>
      <c r="DH57" s="812"/>
      <c r="DI57" s="812"/>
      <c r="DJ57" s="812"/>
      <c r="DK57" s="813"/>
      <c r="DL57" s="811"/>
      <c r="DM57" s="812"/>
      <c r="DN57" s="812"/>
      <c r="DO57" s="812"/>
      <c r="DP57" s="813"/>
      <c r="DQ57" s="811"/>
      <c r="DR57" s="812"/>
      <c r="DS57" s="812"/>
      <c r="DT57" s="812"/>
      <c r="DU57" s="813"/>
      <c r="DV57" s="808"/>
      <c r="DW57" s="809"/>
      <c r="DX57" s="809"/>
      <c r="DY57" s="809"/>
      <c r="DZ57" s="814"/>
      <c r="EA57" s="212"/>
    </row>
    <row r="58" spans="1:131" ht="26.25" customHeight="1" x14ac:dyDescent="0.15">
      <c r="A58" s="221">
        <v>31</v>
      </c>
      <c r="B58" s="815"/>
      <c r="C58" s="816"/>
      <c r="D58" s="816"/>
      <c r="E58" s="816"/>
      <c r="F58" s="816"/>
      <c r="G58" s="816"/>
      <c r="H58" s="816"/>
      <c r="I58" s="816"/>
      <c r="J58" s="816"/>
      <c r="K58" s="816"/>
      <c r="L58" s="816"/>
      <c r="M58" s="816"/>
      <c r="N58" s="816"/>
      <c r="O58" s="816"/>
      <c r="P58" s="817"/>
      <c r="Q58" s="872"/>
      <c r="R58" s="873"/>
      <c r="S58" s="873"/>
      <c r="T58" s="873"/>
      <c r="U58" s="873"/>
      <c r="V58" s="873"/>
      <c r="W58" s="873"/>
      <c r="X58" s="873"/>
      <c r="Y58" s="873"/>
      <c r="Z58" s="873"/>
      <c r="AA58" s="873"/>
      <c r="AB58" s="873"/>
      <c r="AC58" s="873"/>
      <c r="AD58" s="873"/>
      <c r="AE58" s="874"/>
      <c r="AF58" s="821"/>
      <c r="AG58" s="822"/>
      <c r="AH58" s="822"/>
      <c r="AI58" s="822"/>
      <c r="AJ58" s="823"/>
      <c r="AK58" s="876"/>
      <c r="AL58" s="873"/>
      <c r="AM58" s="873"/>
      <c r="AN58" s="873"/>
      <c r="AO58" s="873"/>
      <c r="AP58" s="873"/>
      <c r="AQ58" s="873"/>
      <c r="AR58" s="873"/>
      <c r="AS58" s="873"/>
      <c r="AT58" s="873"/>
      <c r="AU58" s="873"/>
      <c r="AV58" s="873"/>
      <c r="AW58" s="873"/>
      <c r="AX58" s="873"/>
      <c r="AY58" s="873"/>
      <c r="AZ58" s="875"/>
      <c r="BA58" s="875"/>
      <c r="BB58" s="875"/>
      <c r="BC58" s="875"/>
      <c r="BD58" s="875"/>
      <c r="BE58" s="867"/>
      <c r="BF58" s="867"/>
      <c r="BG58" s="867"/>
      <c r="BH58" s="867"/>
      <c r="BI58" s="868"/>
      <c r="BJ58" s="214"/>
      <c r="BK58" s="214"/>
      <c r="BL58" s="214"/>
      <c r="BM58" s="214"/>
      <c r="BN58" s="214"/>
      <c r="BO58" s="224"/>
      <c r="BP58" s="224"/>
      <c r="BQ58" s="221">
        <v>52</v>
      </c>
      <c r="BR58" s="222"/>
      <c r="BS58" s="808"/>
      <c r="BT58" s="809"/>
      <c r="BU58" s="809"/>
      <c r="BV58" s="809"/>
      <c r="BW58" s="809"/>
      <c r="BX58" s="809"/>
      <c r="BY58" s="809"/>
      <c r="BZ58" s="809"/>
      <c r="CA58" s="809"/>
      <c r="CB58" s="809"/>
      <c r="CC58" s="809"/>
      <c r="CD58" s="809"/>
      <c r="CE58" s="809"/>
      <c r="CF58" s="809"/>
      <c r="CG58" s="810"/>
      <c r="CH58" s="811"/>
      <c r="CI58" s="812"/>
      <c r="CJ58" s="812"/>
      <c r="CK58" s="812"/>
      <c r="CL58" s="813"/>
      <c r="CM58" s="811"/>
      <c r="CN58" s="812"/>
      <c r="CO58" s="812"/>
      <c r="CP58" s="812"/>
      <c r="CQ58" s="813"/>
      <c r="CR58" s="811"/>
      <c r="CS58" s="812"/>
      <c r="CT58" s="812"/>
      <c r="CU58" s="812"/>
      <c r="CV58" s="813"/>
      <c r="CW58" s="811"/>
      <c r="CX58" s="812"/>
      <c r="CY58" s="812"/>
      <c r="CZ58" s="812"/>
      <c r="DA58" s="813"/>
      <c r="DB58" s="811"/>
      <c r="DC58" s="812"/>
      <c r="DD58" s="812"/>
      <c r="DE58" s="812"/>
      <c r="DF58" s="813"/>
      <c r="DG58" s="811"/>
      <c r="DH58" s="812"/>
      <c r="DI58" s="812"/>
      <c r="DJ58" s="812"/>
      <c r="DK58" s="813"/>
      <c r="DL58" s="811"/>
      <c r="DM58" s="812"/>
      <c r="DN58" s="812"/>
      <c r="DO58" s="812"/>
      <c r="DP58" s="813"/>
      <c r="DQ58" s="811"/>
      <c r="DR58" s="812"/>
      <c r="DS58" s="812"/>
      <c r="DT58" s="812"/>
      <c r="DU58" s="813"/>
      <c r="DV58" s="808"/>
      <c r="DW58" s="809"/>
      <c r="DX58" s="809"/>
      <c r="DY58" s="809"/>
      <c r="DZ58" s="814"/>
      <c r="EA58" s="212"/>
    </row>
    <row r="59" spans="1:131" ht="26.25" customHeight="1" x14ac:dyDescent="0.15">
      <c r="A59" s="221">
        <v>32</v>
      </c>
      <c r="B59" s="815"/>
      <c r="C59" s="816"/>
      <c r="D59" s="816"/>
      <c r="E59" s="816"/>
      <c r="F59" s="816"/>
      <c r="G59" s="816"/>
      <c r="H59" s="816"/>
      <c r="I59" s="816"/>
      <c r="J59" s="816"/>
      <c r="K59" s="816"/>
      <c r="L59" s="816"/>
      <c r="M59" s="816"/>
      <c r="N59" s="816"/>
      <c r="O59" s="816"/>
      <c r="P59" s="817"/>
      <c r="Q59" s="872"/>
      <c r="R59" s="873"/>
      <c r="S59" s="873"/>
      <c r="T59" s="873"/>
      <c r="U59" s="873"/>
      <c r="V59" s="873"/>
      <c r="W59" s="873"/>
      <c r="X59" s="873"/>
      <c r="Y59" s="873"/>
      <c r="Z59" s="873"/>
      <c r="AA59" s="873"/>
      <c r="AB59" s="873"/>
      <c r="AC59" s="873"/>
      <c r="AD59" s="873"/>
      <c r="AE59" s="874"/>
      <c r="AF59" s="821"/>
      <c r="AG59" s="822"/>
      <c r="AH59" s="822"/>
      <c r="AI59" s="822"/>
      <c r="AJ59" s="823"/>
      <c r="AK59" s="876"/>
      <c r="AL59" s="873"/>
      <c r="AM59" s="873"/>
      <c r="AN59" s="873"/>
      <c r="AO59" s="873"/>
      <c r="AP59" s="873"/>
      <c r="AQ59" s="873"/>
      <c r="AR59" s="873"/>
      <c r="AS59" s="873"/>
      <c r="AT59" s="873"/>
      <c r="AU59" s="873"/>
      <c r="AV59" s="873"/>
      <c r="AW59" s="873"/>
      <c r="AX59" s="873"/>
      <c r="AY59" s="873"/>
      <c r="AZ59" s="875"/>
      <c r="BA59" s="875"/>
      <c r="BB59" s="875"/>
      <c r="BC59" s="875"/>
      <c r="BD59" s="875"/>
      <c r="BE59" s="867"/>
      <c r="BF59" s="867"/>
      <c r="BG59" s="867"/>
      <c r="BH59" s="867"/>
      <c r="BI59" s="868"/>
      <c r="BJ59" s="214"/>
      <c r="BK59" s="214"/>
      <c r="BL59" s="214"/>
      <c r="BM59" s="214"/>
      <c r="BN59" s="214"/>
      <c r="BO59" s="224"/>
      <c r="BP59" s="224"/>
      <c r="BQ59" s="221">
        <v>53</v>
      </c>
      <c r="BR59" s="222"/>
      <c r="BS59" s="808"/>
      <c r="BT59" s="809"/>
      <c r="BU59" s="809"/>
      <c r="BV59" s="809"/>
      <c r="BW59" s="809"/>
      <c r="BX59" s="809"/>
      <c r="BY59" s="809"/>
      <c r="BZ59" s="809"/>
      <c r="CA59" s="809"/>
      <c r="CB59" s="809"/>
      <c r="CC59" s="809"/>
      <c r="CD59" s="809"/>
      <c r="CE59" s="809"/>
      <c r="CF59" s="809"/>
      <c r="CG59" s="810"/>
      <c r="CH59" s="811"/>
      <c r="CI59" s="812"/>
      <c r="CJ59" s="812"/>
      <c r="CK59" s="812"/>
      <c r="CL59" s="813"/>
      <c r="CM59" s="811"/>
      <c r="CN59" s="812"/>
      <c r="CO59" s="812"/>
      <c r="CP59" s="812"/>
      <c r="CQ59" s="813"/>
      <c r="CR59" s="811"/>
      <c r="CS59" s="812"/>
      <c r="CT59" s="812"/>
      <c r="CU59" s="812"/>
      <c r="CV59" s="813"/>
      <c r="CW59" s="811"/>
      <c r="CX59" s="812"/>
      <c r="CY59" s="812"/>
      <c r="CZ59" s="812"/>
      <c r="DA59" s="813"/>
      <c r="DB59" s="811"/>
      <c r="DC59" s="812"/>
      <c r="DD59" s="812"/>
      <c r="DE59" s="812"/>
      <c r="DF59" s="813"/>
      <c r="DG59" s="811"/>
      <c r="DH59" s="812"/>
      <c r="DI59" s="812"/>
      <c r="DJ59" s="812"/>
      <c r="DK59" s="813"/>
      <c r="DL59" s="811"/>
      <c r="DM59" s="812"/>
      <c r="DN59" s="812"/>
      <c r="DO59" s="812"/>
      <c r="DP59" s="813"/>
      <c r="DQ59" s="811"/>
      <c r="DR59" s="812"/>
      <c r="DS59" s="812"/>
      <c r="DT59" s="812"/>
      <c r="DU59" s="813"/>
      <c r="DV59" s="808"/>
      <c r="DW59" s="809"/>
      <c r="DX59" s="809"/>
      <c r="DY59" s="809"/>
      <c r="DZ59" s="814"/>
      <c r="EA59" s="212"/>
    </row>
    <row r="60" spans="1:131" ht="26.25" customHeight="1" x14ac:dyDescent="0.15">
      <c r="A60" s="221">
        <v>33</v>
      </c>
      <c r="B60" s="815"/>
      <c r="C60" s="816"/>
      <c r="D60" s="816"/>
      <c r="E60" s="816"/>
      <c r="F60" s="816"/>
      <c r="G60" s="816"/>
      <c r="H60" s="816"/>
      <c r="I60" s="816"/>
      <c r="J60" s="816"/>
      <c r="K60" s="816"/>
      <c r="L60" s="816"/>
      <c r="M60" s="816"/>
      <c r="N60" s="816"/>
      <c r="O60" s="816"/>
      <c r="P60" s="817"/>
      <c r="Q60" s="872"/>
      <c r="R60" s="873"/>
      <c r="S60" s="873"/>
      <c r="T60" s="873"/>
      <c r="U60" s="873"/>
      <c r="V60" s="873"/>
      <c r="W60" s="873"/>
      <c r="X60" s="873"/>
      <c r="Y60" s="873"/>
      <c r="Z60" s="873"/>
      <c r="AA60" s="873"/>
      <c r="AB60" s="873"/>
      <c r="AC60" s="873"/>
      <c r="AD60" s="873"/>
      <c r="AE60" s="874"/>
      <c r="AF60" s="821"/>
      <c r="AG60" s="822"/>
      <c r="AH60" s="822"/>
      <c r="AI60" s="822"/>
      <c r="AJ60" s="823"/>
      <c r="AK60" s="876"/>
      <c r="AL60" s="873"/>
      <c r="AM60" s="873"/>
      <c r="AN60" s="873"/>
      <c r="AO60" s="873"/>
      <c r="AP60" s="873"/>
      <c r="AQ60" s="873"/>
      <c r="AR60" s="873"/>
      <c r="AS60" s="873"/>
      <c r="AT60" s="873"/>
      <c r="AU60" s="873"/>
      <c r="AV60" s="873"/>
      <c r="AW60" s="873"/>
      <c r="AX60" s="873"/>
      <c r="AY60" s="873"/>
      <c r="AZ60" s="875"/>
      <c r="BA60" s="875"/>
      <c r="BB60" s="875"/>
      <c r="BC60" s="875"/>
      <c r="BD60" s="875"/>
      <c r="BE60" s="867"/>
      <c r="BF60" s="867"/>
      <c r="BG60" s="867"/>
      <c r="BH60" s="867"/>
      <c r="BI60" s="868"/>
      <c r="BJ60" s="214"/>
      <c r="BK60" s="214"/>
      <c r="BL60" s="214"/>
      <c r="BM60" s="214"/>
      <c r="BN60" s="214"/>
      <c r="BO60" s="224"/>
      <c r="BP60" s="224"/>
      <c r="BQ60" s="221">
        <v>54</v>
      </c>
      <c r="BR60" s="222"/>
      <c r="BS60" s="808"/>
      <c r="BT60" s="809"/>
      <c r="BU60" s="809"/>
      <c r="BV60" s="809"/>
      <c r="BW60" s="809"/>
      <c r="BX60" s="809"/>
      <c r="BY60" s="809"/>
      <c r="BZ60" s="809"/>
      <c r="CA60" s="809"/>
      <c r="CB60" s="809"/>
      <c r="CC60" s="809"/>
      <c r="CD60" s="809"/>
      <c r="CE60" s="809"/>
      <c r="CF60" s="809"/>
      <c r="CG60" s="810"/>
      <c r="CH60" s="811"/>
      <c r="CI60" s="812"/>
      <c r="CJ60" s="812"/>
      <c r="CK60" s="812"/>
      <c r="CL60" s="813"/>
      <c r="CM60" s="811"/>
      <c r="CN60" s="812"/>
      <c r="CO60" s="812"/>
      <c r="CP60" s="812"/>
      <c r="CQ60" s="813"/>
      <c r="CR60" s="811"/>
      <c r="CS60" s="812"/>
      <c r="CT60" s="812"/>
      <c r="CU60" s="812"/>
      <c r="CV60" s="813"/>
      <c r="CW60" s="811"/>
      <c r="CX60" s="812"/>
      <c r="CY60" s="812"/>
      <c r="CZ60" s="812"/>
      <c r="DA60" s="813"/>
      <c r="DB60" s="811"/>
      <c r="DC60" s="812"/>
      <c r="DD60" s="812"/>
      <c r="DE60" s="812"/>
      <c r="DF60" s="813"/>
      <c r="DG60" s="811"/>
      <c r="DH60" s="812"/>
      <c r="DI60" s="812"/>
      <c r="DJ60" s="812"/>
      <c r="DK60" s="813"/>
      <c r="DL60" s="811"/>
      <c r="DM60" s="812"/>
      <c r="DN60" s="812"/>
      <c r="DO60" s="812"/>
      <c r="DP60" s="813"/>
      <c r="DQ60" s="811"/>
      <c r="DR60" s="812"/>
      <c r="DS60" s="812"/>
      <c r="DT60" s="812"/>
      <c r="DU60" s="813"/>
      <c r="DV60" s="808"/>
      <c r="DW60" s="809"/>
      <c r="DX60" s="809"/>
      <c r="DY60" s="809"/>
      <c r="DZ60" s="814"/>
      <c r="EA60" s="212"/>
    </row>
    <row r="61" spans="1:131" ht="26.25" customHeight="1" thickBot="1" x14ac:dyDescent="0.2">
      <c r="A61" s="221">
        <v>34</v>
      </c>
      <c r="B61" s="815"/>
      <c r="C61" s="816"/>
      <c r="D61" s="816"/>
      <c r="E61" s="816"/>
      <c r="F61" s="816"/>
      <c r="G61" s="816"/>
      <c r="H61" s="816"/>
      <c r="I61" s="816"/>
      <c r="J61" s="816"/>
      <c r="K61" s="816"/>
      <c r="L61" s="816"/>
      <c r="M61" s="816"/>
      <c r="N61" s="816"/>
      <c r="O61" s="816"/>
      <c r="P61" s="817"/>
      <c r="Q61" s="872"/>
      <c r="R61" s="873"/>
      <c r="S61" s="873"/>
      <c r="T61" s="873"/>
      <c r="U61" s="873"/>
      <c r="V61" s="873"/>
      <c r="W61" s="873"/>
      <c r="X61" s="873"/>
      <c r="Y61" s="873"/>
      <c r="Z61" s="873"/>
      <c r="AA61" s="873"/>
      <c r="AB61" s="873"/>
      <c r="AC61" s="873"/>
      <c r="AD61" s="873"/>
      <c r="AE61" s="874"/>
      <c r="AF61" s="821"/>
      <c r="AG61" s="822"/>
      <c r="AH61" s="822"/>
      <c r="AI61" s="822"/>
      <c r="AJ61" s="823"/>
      <c r="AK61" s="876"/>
      <c r="AL61" s="873"/>
      <c r="AM61" s="873"/>
      <c r="AN61" s="873"/>
      <c r="AO61" s="873"/>
      <c r="AP61" s="873"/>
      <c r="AQ61" s="873"/>
      <c r="AR61" s="873"/>
      <c r="AS61" s="873"/>
      <c r="AT61" s="873"/>
      <c r="AU61" s="873"/>
      <c r="AV61" s="873"/>
      <c r="AW61" s="873"/>
      <c r="AX61" s="873"/>
      <c r="AY61" s="873"/>
      <c r="AZ61" s="875"/>
      <c r="BA61" s="875"/>
      <c r="BB61" s="875"/>
      <c r="BC61" s="875"/>
      <c r="BD61" s="875"/>
      <c r="BE61" s="867"/>
      <c r="BF61" s="867"/>
      <c r="BG61" s="867"/>
      <c r="BH61" s="867"/>
      <c r="BI61" s="868"/>
      <c r="BJ61" s="214"/>
      <c r="BK61" s="214"/>
      <c r="BL61" s="214"/>
      <c r="BM61" s="214"/>
      <c r="BN61" s="214"/>
      <c r="BO61" s="224"/>
      <c r="BP61" s="224"/>
      <c r="BQ61" s="221">
        <v>55</v>
      </c>
      <c r="BR61" s="222"/>
      <c r="BS61" s="808"/>
      <c r="BT61" s="809"/>
      <c r="BU61" s="809"/>
      <c r="BV61" s="809"/>
      <c r="BW61" s="809"/>
      <c r="BX61" s="809"/>
      <c r="BY61" s="809"/>
      <c r="BZ61" s="809"/>
      <c r="CA61" s="809"/>
      <c r="CB61" s="809"/>
      <c r="CC61" s="809"/>
      <c r="CD61" s="809"/>
      <c r="CE61" s="809"/>
      <c r="CF61" s="809"/>
      <c r="CG61" s="810"/>
      <c r="CH61" s="811"/>
      <c r="CI61" s="812"/>
      <c r="CJ61" s="812"/>
      <c r="CK61" s="812"/>
      <c r="CL61" s="813"/>
      <c r="CM61" s="811"/>
      <c r="CN61" s="812"/>
      <c r="CO61" s="812"/>
      <c r="CP61" s="812"/>
      <c r="CQ61" s="813"/>
      <c r="CR61" s="811"/>
      <c r="CS61" s="812"/>
      <c r="CT61" s="812"/>
      <c r="CU61" s="812"/>
      <c r="CV61" s="813"/>
      <c r="CW61" s="811"/>
      <c r="CX61" s="812"/>
      <c r="CY61" s="812"/>
      <c r="CZ61" s="812"/>
      <c r="DA61" s="813"/>
      <c r="DB61" s="811"/>
      <c r="DC61" s="812"/>
      <c r="DD61" s="812"/>
      <c r="DE61" s="812"/>
      <c r="DF61" s="813"/>
      <c r="DG61" s="811"/>
      <c r="DH61" s="812"/>
      <c r="DI61" s="812"/>
      <c r="DJ61" s="812"/>
      <c r="DK61" s="813"/>
      <c r="DL61" s="811"/>
      <c r="DM61" s="812"/>
      <c r="DN61" s="812"/>
      <c r="DO61" s="812"/>
      <c r="DP61" s="813"/>
      <c r="DQ61" s="811"/>
      <c r="DR61" s="812"/>
      <c r="DS61" s="812"/>
      <c r="DT61" s="812"/>
      <c r="DU61" s="813"/>
      <c r="DV61" s="808"/>
      <c r="DW61" s="809"/>
      <c r="DX61" s="809"/>
      <c r="DY61" s="809"/>
      <c r="DZ61" s="814"/>
      <c r="EA61" s="212"/>
    </row>
    <row r="62" spans="1:131" ht="26.25" customHeight="1" x14ac:dyDescent="0.15">
      <c r="A62" s="221">
        <v>35</v>
      </c>
      <c r="B62" s="815"/>
      <c r="C62" s="816"/>
      <c r="D62" s="816"/>
      <c r="E62" s="816"/>
      <c r="F62" s="816"/>
      <c r="G62" s="816"/>
      <c r="H62" s="816"/>
      <c r="I62" s="816"/>
      <c r="J62" s="816"/>
      <c r="K62" s="816"/>
      <c r="L62" s="816"/>
      <c r="M62" s="816"/>
      <c r="N62" s="816"/>
      <c r="O62" s="816"/>
      <c r="P62" s="817"/>
      <c r="Q62" s="872"/>
      <c r="R62" s="873"/>
      <c r="S62" s="873"/>
      <c r="T62" s="873"/>
      <c r="U62" s="873"/>
      <c r="V62" s="873"/>
      <c r="W62" s="873"/>
      <c r="X62" s="873"/>
      <c r="Y62" s="873"/>
      <c r="Z62" s="873"/>
      <c r="AA62" s="873"/>
      <c r="AB62" s="873"/>
      <c r="AC62" s="873"/>
      <c r="AD62" s="873"/>
      <c r="AE62" s="874"/>
      <c r="AF62" s="821"/>
      <c r="AG62" s="822"/>
      <c r="AH62" s="822"/>
      <c r="AI62" s="822"/>
      <c r="AJ62" s="823"/>
      <c r="AK62" s="876"/>
      <c r="AL62" s="873"/>
      <c r="AM62" s="873"/>
      <c r="AN62" s="873"/>
      <c r="AO62" s="873"/>
      <c r="AP62" s="873"/>
      <c r="AQ62" s="873"/>
      <c r="AR62" s="873"/>
      <c r="AS62" s="873"/>
      <c r="AT62" s="873"/>
      <c r="AU62" s="873"/>
      <c r="AV62" s="873"/>
      <c r="AW62" s="873"/>
      <c r="AX62" s="873"/>
      <c r="AY62" s="873"/>
      <c r="AZ62" s="875"/>
      <c r="BA62" s="875"/>
      <c r="BB62" s="875"/>
      <c r="BC62" s="875"/>
      <c r="BD62" s="875"/>
      <c r="BE62" s="867"/>
      <c r="BF62" s="867"/>
      <c r="BG62" s="867"/>
      <c r="BH62" s="867"/>
      <c r="BI62" s="868"/>
      <c r="BJ62" s="884" t="s">
        <v>395</v>
      </c>
      <c r="BK62" s="841"/>
      <c r="BL62" s="841"/>
      <c r="BM62" s="841"/>
      <c r="BN62" s="842"/>
      <c r="BO62" s="224"/>
      <c r="BP62" s="224"/>
      <c r="BQ62" s="221">
        <v>56</v>
      </c>
      <c r="BR62" s="222"/>
      <c r="BS62" s="808"/>
      <c r="BT62" s="809"/>
      <c r="BU62" s="809"/>
      <c r="BV62" s="809"/>
      <c r="BW62" s="809"/>
      <c r="BX62" s="809"/>
      <c r="BY62" s="809"/>
      <c r="BZ62" s="809"/>
      <c r="CA62" s="809"/>
      <c r="CB62" s="809"/>
      <c r="CC62" s="809"/>
      <c r="CD62" s="809"/>
      <c r="CE62" s="809"/>
      <c r="CF62" s="809"/>
      <c r="CG62" s="810"/>
      <c r="CH62" s="811"/>
      <c r="CI62" s="812"/>
      <c r="CJ62" s="812"/>
      <c r="CK62" s="812"/>
      <c r="CL62" s="813"/>
      <c r="CM62" s="811"/>
      <c r="CN62" s="812"/>
      <c r="CO62" s="812"/>
      <c r="CP62" s="812"/>
      <c r="CQ62" s="813"/>
      <c r="CR62" s="811"/>
      <c r="CS62" s="812"/>
      <c r="CT62" s="812"/>
      <c r="CU62" s="812"/>
      <c r="CV62" s="813"/>
      <c r="CW62" s="811"/>
      <c r="CX62" s="812"/>
      <c r="CY62" s="812"/>
      <c r="CZ62" s="812"/>
      <c r="DA62" s="813"/>
      <c r="DB62" s="811"/>
      <c r="DC62" s="812"/>
      <c r="DD62" s="812"/>
      <c r="DE62" s="812"/>
      <c r="DF62" s="813"/>
      <c r="DG62" s="811"/>
      <c r="DH62" s="812"/>
      <c r="DI62" s="812"/>
      <c r="DJ62" s="812"/>
      <c r="DK62" s="813"/>
      <c r="DL62" s="811"/>
      <c r="DM62" s="812"/>
      <c r="DN62" s="812"/>
      <c r="DO62" s="812"/>
      <c r="DP62" s="813"/>
      <c r="DQ62" s="811"/>
      <c r="DR62" s="812"/>
      <c r="DS62" s="812"/>
      <c r="DT62" s="812"/>
      <c r="DU62" s="813"/>
      <c r="DV62" s="808"/>
      <c r="DW62" s="809"/>
      <c r="DX62" s="809"/>
      <c r="DY62" s="809"/>
      <c r="DZ62" s="814"/>
      <c r="EA62" s="212"/>
    </row>
    <row r="63" spans="1:131" ht="26.25" customHeight="1" thickBot="1" x14ac:dyDescent="0.2">
      <c r="A63" s="223" t="s">
        <v>376</v>
      </c>
      <c r="B63" s="824" t="s">
        <v>396</v>
      </c>
      <c r="C63" s="825"/>
      <c r="D63" s="825"/>
      <c r="E63" s="825"/>
      <c r="F63" s="825"/>
      <c r="G63" s="825"/>
      <c r="H63" s="825"/>
      <c r="I63" s="825"/>
      <c r="J63" s="825"/>
      <c r="K63" s="825"/>
      <c r="L63" s="825"/>
      <c r="M63" s="825"/>
      <c r="N63" s="825"/>
      <c r="O63" s="825"/>
      <c r="P63" s="826"/>
      <c r="Q63" s="877"/>
      <c r="R63" s="878"/>
      <c r="S63" s="878"/>
      <c r="T63" s="878"/>
      <c r="U63" s="878"/>
      <c r="V63" s="878"/>
      <c r="W63" s="878"/>
      <c r="X63" s="878"/>
      <c r="Y63" s="878"/>
      <c r="Z63" s="878"/>
      <c r="AA63" s="878"/>
      <c r="AB63" s="878"/>
      <c r="AC63" s="878"/>
      <c r="AD63" s="878"/>
      <c r="AE63" s="879"/>
      <c r="AF63" s="880">
        <v>723</v>
      </c>
      <c r="AG63" s="881"/>
      <c r="AH63" s="881"/>
      <c r="AI63" s="881"/>
      <c r="AJ63" s="882"/>
      <c r="AK63" s="883"/>
      <c r="AL63" s="878"/>
      <c r="AM63" s="878"/>
      <c r="AN63" s="878"/>
      <c r="AO63" s="878"/>
      <c r="AP63" s="881"/>
      <c r="AQ63" s="881"/>
      <c r="AR63" s="881"/>
      <c r="AS63" s="881"/>
      <c r="AT63" s="881"/>
      <c r="AU63" s="881"/>
      <c r="AV63" s="881"/>
      <c r="AW63" s="881"/>
      <c r="AX63" s="881"/>
      <c r="AY63" s="881"/>
      <c r="AZ63" s="885"/>
      <c r="BA63" s="885"/>
      <c r="BB63" s="885"/>
      <c r="BC63" s="885"/>
      <c r="BD63" s="885"/>
      <c r="BE63" s="886"/>
      <c r="BF63" s="886"/>
      <c r="BG63" s="886"/>
      <c r="BH63" s="886"/>
      <c r="BI63" s="887"/>
      <c r="BJ63" s="888" t="s">
        <v>122</v>
      </c>
      <c r="BK63" s="889"/>
      <c r="BL63" s="889"/>
      <c r="BM63" s="889"/>
      <c r="BN63" s="890"/>
      <c r="BO63" s="224"/>
      <c r="BP63" s="224"/>
      <c r="BQ63" s="221">
        <v>57</v>
      </c>
      <c r="BR63" s="222"/>
      <c r="BS63" s="808"/>
      <c r="BT63" s="809"/>
      <c r="BU63" s="809"/>
      <c r="BV63" s="809"/>
      <c r="BW63" s="809"/>
      <c r="BX63" s="809"/>
      <c r="BY63" s="809"/>
      <c r="BZ63" s="809"/>
      <c r="CA63" s="809"/>
      <c r="CB63" s="809"/>
      <c r="CC63" s="809"/>
      <c r="CD63" s="809"/>
      <c r="CE63" s="809"/>
      <c r="CF63" s="809"/>
      <c r="CG63" s="810"/>
      <c r="CH63" s="811"/>
      <c r="CI63" s="812"/>
      <c r="CJ63" s="812"/>
      <c r="CK63" s="812"/>
      <c r="CL63" s="813"/>
      <c r="CM63" s="811"/>
      <c r="CN63" s="812"/>
      <c r="CO63" s="812"/>
      <c r="CP63" s="812"/>
      <c r="CQ63" s="813"/>
      <c r="CR63" s="811"/>
      <c r="CS63" s="812"/>
      <c r="CT63" s="812"/>
      <c r="CU63" s="812"/>
      <c r="CV63" s="813"/>
      <c r="CW63" s="811"/>
      <c r="CX63" s="812"/>
      <c r="CY63" s="812"/>
      <c r="CZ63" s="812"/>
      <c r="DA63" s="813"/>
      <c r="DB63" s="811"/>
      <c r="DC63" s="812"/>
      <c r="DD63" s="812"/>
      <c r="DE63" s="812"/>
      <c r="DF63" s="813"/>
      <c r="DG63" s="811"/>
      <c r="DH63" s="812"/>
      <c r="DI63" s="812"/>
      <c r="DJ63" s="812"/>
      <c r="DK63" s="813"/>
      <c r="DL63" s="811"/>
      <c r="DM63" s="812"/>
      <c r="DN63" s="812"/>
      <c r="DO63" s="812"/>
      <c r="DP63" s="813"/>
      <c r="DQ63" s="811"/>
      <c r="DR63" s="812"/>
      <c r="DS63" s="812"/>
      <c r="DT63" s="812"/>
      <c r="DU63" s="813"/>
      <c r="DV63" s="808"/>
      <c r="DW63" s="809"/>
      <c r="DX63" s="809"/>
      <c r="DY63" s="809"/>
      <c r="DZ63" s="814"/>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808"/>
      <c r="BT64" s="809"/>
      <c r="BU64" s="809"/>
      <c r="BV64" s="809"/>
      <c r="BW64" s="809"/>
      <c r="BX64" s="809"/>
      <c r="BY64" s="809"/>
      <c r="BZ64" s="809"/>
      <c r="CA64" s="809"/>
      <c r="CB64" s="809"/>
      <c r="CC64" s="809"/>
      <c r="CD64" s="809"/>
      <c r="CE64" s="809"/>
      <c r="CF64" s="809"/>
      <c r="CG64" s="810"/>
      <c r="CH64" s="811"/>
      <c r="CI64" s="812"/>
      <c r="CJ64" s="812"/>
      <c r="CK64" s="812"/>
      <c r="CL64" s="813"/>
      <c r="CM64" s="811"/>
      <c r="CN64" s="812"/>
      <c r="CO64" s="812"/>
      <c r="CP64" s="812"/>
      <c r="CQ64" s="813"/>
      <c r="CR64" s="811"/>
      <c r="CS64" s="812"/>
      <c r="CT64" s="812"/>
      <c r="CU64" s="812"/>
      <c r="CV64" s="813"/>
      <c r="CW64" s="811"/>
      <c r="CX64" s="812"/>
      <c r="CY64" s="812"/>
      <c r="CZ64" s="812"/>
      <c r="DA64" s="813"/>
      <c r="DB64" s="811"/>
      <c r="DC64" s="812"/>
      <c r="DD64" s="812"/>
      <c r="DE64" s="812"/>
      <c r="DF64" s="813"/>
      <c r="DG64" s="811"/>
      <c r="DH64" s="812"/>
      <c r="DI64" s="812"/>
      <c r="DJ64" s="812"/>
      <c r="DK64" s="813"/>
      <c r="DL64" s="811"/>
      <c r="DM64" s="812"/>
      <c r="DN64" s="812"/>
      <c r="DO64" s="812"/>
      <c r="DP64" s="813"/>
      <c r="DQ64" s="811"/>
      <c r="DR64" s="812"/>
      <c r="DS64" s="812"/>
      <c r="DT64" s="812"/>
      <c r="DU64" s="813"/>
      <c r="DV64" s="808"/>
      <c r="DW64" s="809"/>
      <c r="DX64" s="809"/>
      <c r="DY64" s="809"/>
      <c r="DZ64" s="814"/>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808"/>
      <c r="BT65" s="809"/>
      <c r="BU65" s="809"/>
      <c r="BV65" s="809"/>
      <c r="BW65" s="809"/>
      <c r="BX65" s="809"/>
      <c r="BY65" s="809"/>
      <c r="BZ65" s="809"/>
      <c r="CA65" s="809"/>
      <c r="CB65" s="809"/>
      <c r="CC65" s="809"/>
      <c r="CD65" s="809"/>
      <c r="CE65" s="809"/>
      <c r="CF65" s="809"/>
      <c r="CG65" s="810"/>
      <c r="CH65" s="811"/>
      <c r="CI65" s="812"/>
      <c r="CJ65" s="812"/>
      <c r="CK65" s="812"/>
      <c r="CL65" s="813"/>
      <c r="CM65" s="811"/>
      <c r="CN65" s="812"/>
      <c r="CO65" s="812"/>
      <c r="CP65" s="812"/>
      <c r="CQ65" s="813"/>
      <c r="CR65" s="811"/>
      <c r="CS65" s="812"/>
      <c r="CT65" s="812"/>
      <c r="CU65" s="812"/>
      <c r="CV65" s="813"/>
      <c r="CW65" s="811"/>
      <c r="CX65" s="812"/>
      <c r="CY65" s="812"/>
      <c r="CZ65" s="812"/>
      <c r="DA65" s="813"/>
      <c r="DB65" s="811"/>
      <c r="DC65" s="812"/>
      <c r="DD65" s="812"/>
      <c r="DE65" s="812"/>
      <c r="DF65" s="813"/>
      <c r="DG65" s="811"/>
      <c r="DH65" s="812"/>
      <c r="DI65" s="812"/>
      <c r="DJ65" s="812"/>
      <c r="DK65" s="813"/>
      <c r="DL65" s="811"/>
      <c r="DM65" s="812"/>
      <c r="DN65" s="812"/>
      <c r="DO65" s="812"/>
      <c r="DP65" s="813"/>
      <c r="DQ65" s="811"/>
      <c r="DR65" s="812"/>
      <c r="DS65" s="812"/>
      <c r="DT65" s="812"/>
      <c r="DU65" s="813"/>
      <c r="DV65" s="808"/>
      <c r="DW65" s="809"/>
      <c r="DX65" s="809"/>
      <c r="DY65" s="809"/>
      <c r="DZ65" s="814"/>
      <c r="EA65" s="212"/>
    </row>
    <row r="66" spans="1:131" ht="26.25" customHeight="1" x14ac:dyDescent="0.15">
      <c r="A66" s="762" t="s">
        <v>398</v>
      </c>
      <c r="B66" s="763"/>
      <c r="C66" s="763"/>
      <c r="D66" s="763"/>
      <c r="E66" s="763"/>
      <c r="F66" s="763"/>
      <c r="G66" s="763"/>
      <c r="H66" s="763"/>
      <c r="I66" s="763"/>
      <c r="J66" s="763"/>
      <c r="K66" s="763"/>
      <c r="L66" s="763"/>
      <c r="M66" s="763"/>
      <c r="N66" s="763"/>
      <c r="O66" s="763"/>
      <c r="P66" s="764"/>
      <c r="Q66" s="768" t="s">
        <v>380</v>
      </c>
      <c r="R66" s="769"/>
      <c r="S66" s="769"/>
      <c r="T66" s="769"/>
      <c r="U66" s="770"/>
      <c r="V66" s="768" t="s">
        <v>381</v>
      </c>
      <c r="W66" s="769"/>
      <c r="X66" s="769"/>
      <c r="Y66" s="769"/>
      <c r="Z66" s="770"/>
      <c r="AA66" s="768" t="s">
        <v>382</v>
      </c>
      <c r="AB66" s="769"/>
      <c r="AC66" s="769"/>
      <c r="AD66" s="769"/>
      <c r="AE66" s="770"/>
      <c r="AF66" s="891" t="s">
        <v>383</v>
      </c>
      <c r="AG66" s="850"/>
      <c r="AH66" s="850"/>
      <c r="AI66" s="850"/>
      <c r="AJ66" s="892"/>
      <c r="AK66" s="768" t="s">
        <v>384</v>
      </c>
      <c r="AL66" s="763"/>
      <c r="AM66" s="763"/>
      <c r="AN66" s="763"/>
      <c r="AO66" s="764"/>
      <c r="AP66" s="768" t="s">
        <v>385</v>
      </c>
      <c r="AQ66" s="769"/>
      <c r="AR66" s="769"/>
      <c r="AS66" s="769"/>
      <c r="AT66" s="770"/>
      <c r="AU66" s="768" t="s">
        <v>399</v>
      </c>
      <c r="AV66" s="769"/>
      <c r="AW66" s="769"/>
      <c r="AX66" s="769"/>
      <c r="AY66" s="770"/>
      <c r="AZ66" s="768" t="s">
        <v>364</v>
      </c>
      <c r="BA66" s="769"/>
      <c r="BB66" s="769"/>
      <c r="BC66" s="769"/>
      <c r="BD66" s="775"/>
      <c r="BE66" s="224"/>
      <c r="BF66" s="224"/>
      <c r="BG66" s="224"/>
      <c r="BH66" s="224"/>
      <c r="BI66" s="224"/>
      <c r="BJ66" s="224"/>
      <c r="BK66" s="224"/>
      <c r="BL66" s="224"/>
      <c r="BM66" s="224"/>
      <c r="BN66" s="224"/>
      <c r="BO66" s="224"/>
      <c r="BP66" s="224"/>
      <c r="BQ66" s="221">
        <v>60</v>
      </c>
      <c r="BR66" s="226"/>
      <c r="BS66" s="896"/>
      <c r="BT66" s="897"/>
      <c r="BU66" s="897"/>
      <c r="BV66" s="897"/>
      <c r="BW66" s="897"/>
      <c r="BX66" s="897"/>
      <c r="BY66" s="897"/>
      <c r="BZ66" s="897"/>
      <c r="CA66" s="897"/>
      <c r="CB66" s="897"/>
      <c r="CC66" s="897"/>
      <c r="CD66" s="897"/>
      <c r="CE66" s="897"/>
      <c r="CF66" s="897"/>
      <c r="CG66" s="902"/>
      <c r="CH66" s="899"/>
      <c r="CI66" s="900"/>
      <c r="CJ66" s="900"/>
      <c r="CK66" s="900"/>
      <c r="CL66" s="901"/>
      <c r="CM66" s="899"/>
      <c r="CN66" s="900"/>
      <c r="CO66" s="900"/>
      <c r="CP66" s="900"/>
      <c r="CQ66" s="901"/>
      <c r="CR66" s="899"/>
      <c r="CS66" s="900"/>
      <c r="CT66" s="900"/>
      <c r="CU66" s="900"/>
      <c r="CV66" s="901"/>
      <c r="CW66" s="899"/>
      <c r="CX66" s="900"/>
      <c r="CY66" s="900"/>
      <c r="CZ66" s="900"/>
      <c r="DA66" s="901"/>
      <c r="DB66" s="899"/>
      <c r="DC66" s="900"/>
      <c r="DD66" s="900"/>
      <c r="DE66" s="900"/>
      <c r="DF66" s="901"/>
      <c r="DG66" s="899"/>
      <c r="DH66" s="900"/>
      <c r="DI66" s="900"/>
      <c r="DJ66" s="900"/>
      <c r="DK66" s="901"/>
      <c r="DL66" s="899"/>
      <c r="DM66" s="900"/>
      <c r="DN66" s="900"/>
      <c r="DO66" s="900"/>
      <c r="DP66" s="901"/>
      <c r="DQ66" s="899"/>
      <c r="DR66" s="900"/>
      <c r="DS66" s="900"/>
      <c r="DT66" s="900"/>
      <c r="DU66" s="901"/>
      <c r="DV66" s="896"/>
      <c r="DW66" s="897"/>
      <c r="DX66" s="897"/>
      <c r="DY66" s="897"/>
      <c r="DZ66" s="898"/>
      <c r="EA66" s="212"/>
    </row>
    <row r="67" spans="1:131" ht="26.25" customHeight="1" thickBot="1" x14ac:dyDescent="0.2">
      <c r="A67" s="765"/>
      <c r="B67" s="766"/>
      <c r="C67" s="766"/>
      <c r="D67" s="766"/>
      <c r="E67" s="766"/>
      <c r="F67" s="766"/>
      <c r="G67" s="766"/>
      <c r="H67" s="766"/>
      <c r="I67" s="766"/>
      <c r="J67" s="766"/>
      <c r="K67" s="766"/>
      <c r="L67" s="766"/>
      <c r="M67" s="766"/>
      <c r="N67" s="766"/>
      <c r="O67" s="766"/>
      <c r="P67" s="767"/>
      <c r="Q67" s="771"/>
      <c r="R67" s="772"/>
      <c r="S67" s="772"/>
      <c r="T67" s="772"/>
      <c r="U67" s="773"/>
      <c r="V67" s="771"/>
      <c r="W67" s="772"/>
      <c r="X67" s="772"/>
      <c r="Y67" s="772"/>
      <c r="Z67" s="773"/>
      <c r="AA67" s="771"/>
      <c r="AB67" s="772"/>
      <c r="AC67" s="772"/>
      <c r="AD67" s="772"/>
      <c r="AE67" s="773"/>
      <c r="AF67" s="893"/>
      <c r="AG67" s="853"/>
      <c r="AH67" s="853"/>
      <c r="AI67" s="853"/>
      <c r="AJ67" s="894"/>
      <c r="AK67" s="895"/>
      <c r="AL67" s="766"/>
      <c r="AM67" s="766"/>
      <c r="AN67" s="766"/>
      <c r="AO67" s="767"/>
      <c r="AP67" s="771"/>
      <c r="AQ67" s="772"/>
      <c r="AR67" s="772"/>
      <c r="AS67" s="772"/>
      <c r="AT67" s="773"/>
      <c r="AU67" s="771"/>
      <c r="AV67" s="772"/>
      <c r="AW67" s="772"/>
      <c r="AX67" s="772"/>
      <c r="AY67" s="773"/>
      <c r="AZ67" s="771"/>
      <c r="BA67" s="772"/>
      <c r="BB67" s="772"/>
      <c r="BC67" s="772"/>
      <c r="BD67" s="777"/>
      <c r="BE67" s="224"/>
      <c r="BF67" s="224"/>
      <c r="BG67" s="224"/>
      <c r="BH67" s="224"/>
      <c r="BI67" s="224"/>
      <c r="BJ67" s="224"/>
      <c r="BK67" s="224"/>
      <c r="BL67" s="224"/>
      <c r="BM67" s="224"/>
      <c r="BN67" s="224"/>
      <c r="BO67" s="224"/>
      <c r="BP67" s="224"/>
      <c r="BQ67" s="221">
        <v>61</v>
      </c>
      <c r="BR67" s="226"/>
      <c r="BS67" s="896"/>
      <c r="BT67" s="897"/>
      <c r="BU67" s="897"/>
      <c r="BV67" s="897"/>
      <c r="BW67" s="897"/>
      <c r="BX67" s="897"/>
      <c r="BY67" s="897"/>
      <c r="BZ67" s="897"/>
      <c r="CA67" s="897"/>
      <c r="CB67" s="897"/>
      <c r="CC67" s="897"/>
      <c r="CD67" s="897"/>
      <c r="CE67" s="897"/>
      <c r="CF67" s="897"/>
      <c r="CG67" s="902"/>
      <c r="CH67" s="899"/>
      <c r="CI67" s="900"/>
      <c r="CJ67" s="900"/>
      <c r="CK67" s="900"/>
      <c r="CL67" s="901"/>
      <c r="CM67" s="899"/>
      <c r="CN67" s="900"/>
      <c r="CO67" s="900"/>
      <c r="CP67" s="900"/>
      <c r="CQ67" s="901"/>
      <c r="CR67" s="899"/>
      <c r="CS67" s="900"/>
      <c r="CT67" s="900"/>
      <c r="CU67" s="900"/>
      <c r="CV67" s="901"/>
      <c r="CW67" s="899"/>
      <c r="CX67" s="900"/>
      <c r="CY67" s="900"/>
      <c r="CZ67" s="900"/>
      <c r="DA67" s="901"/>
      <c r="DB67" s="899"/>
      <c r="DC67" s="900"/>
      <c r="DD67" s="900"/>
      <c r="DE67" s="900"/>
      <c r="DF67" s="901"/>
      <c r="DG67" s="899"/>
      <c r="DH67" s="900"/>
      <c r="DI67" s="900"/>
      <c r="DJ67" s="900"/>
      <c r="DK67" s="901"/>
      <c r="DL67" s="899"/>
      <c r="DM67" s="900"/>
      <c r="DN67" s="900"/>
      <c r="DO67" s="900"/>
      <c r="DP67" s="901"/>
      <c r="DQ67" s="899"/>
      <c r="DR67" s="900"/>
      <c r="DS67" s="900"/>
      <c r="DT67" s="900"/>
      <c r="DU67" s="901"/>
      <c r="DV67" s="896"/>
      <c r="DW67" s="897"/>
      <c r="DX67" s="897"/>
      <c r="DY67" s="897"/>
      <c r="DZ67" s="898"/>
      <c r="EA67" s="212"/>
    </row>
    <row r="68" spans="1:131" ht="26.25" customHeight="1" thickTop="1" x14ac:dyDescent="0.15">
      <c r="A68" s="219">
        <v>1</v>
      </c>
      <c r="B68" s="906" t="s">
        <v>545</v>
      </c>
      <c r="C68" s="907"/>
      <c r="D68" s="907"/>
      <c r="E68" s="907"/>
      <c r="F68" s="907"/>
      <c r="G68" s="907"/>
      <c r="H68" s="907"/>
      <c r="I68" s="907"/>
      <c r="J68" s="907"/>
      <c r="K68" s="907"/>
      <c r="L68" s="907"/>
      <c r="M68" s="907"/>
      <c r="N68" s="907"/>
      <c r="O68" s="907"/>
      <c r="P68" s="908"/>
      <c r="Q68" s="909">
        <v>11917</v>
      </c>
      <c r="R68" s="903"/>
      <c r="S68" s="903"/>
      <c r="T68" s="903"/>
      <c r="U68" s="903"/>
      <c r="V68" s="903">
        <v>11778</v>
      </c>
      <c r="W68" s="903"/>
      <c r="X68" s="903"/>
      <c r="Y68" s="903"/>
      <c r="Z68" s="903"/>
      <c r="AA68" s="903">
        <v>139</v>
      </c>
      <c r="AB68" s="903"/>
      <c r="AC68" s="903"/>
      <c r="AD68" s="903"/>
      <c r="AE68" s="903"/>
      <c r="AF68" s="903">
        <v>128</v>
      </c>
      <c r="AG68" s="903"/>
      <c r="AH68" s="903"/>
      <c r="AI68" s="903"/>
      <c r="AJ68" s="903"/>
      <c r="AK68" s="903">
        <v>687</v>
      </c>
      <c r="AL68" s="903"/>
      <c r="AM68" s="903"/>
      <c r="AN68" s="903"/>
      <c r="AO68" s="903"/>
      <c r="AP68" s="903">
        <v>12075</v>
      </c>
      <c r="AQ68" s="903"/>
      <c r="AR68" s="903"/>
      <c r="AS68" s="903"/>
      <c r="AT68" s="903"/>
      <c r="AU68" s="903">
        <v>88</v>
      </c>
      <c r="AV68" s="903"/>
      <c r="AW68" s="903"/>
      <c r="AX68" s="903"/>
      <c r="AY68" s="903"/>
      <c r="AZ68" s="904"/>
      <c r="BA68" s="904"/>
      <c r="BB68" s="904"/>
      <c r="BC68" s="904"/>
      <c r="BD68" s="905"/>
      <c r="BE68" s="224"/>
      <c r="BF68" s="224"/>
      <c r="BG68" s="224"/>
      <c r="BH68" s="224"/>
      <c r="BI68" s="224"/>
      <c r="BJ68" s="224"/>
      <c r="BK68" s="224"/>
      <c r="BL68" s="224"/>
      <c r="BM68" s="224"/>
      <c r="BN68" s="224"/>
      <c r="BO68" s="224"/>
      <c r="BP68" s="224"/>
      <c r="BQ68" s="221">
        <v>62</v>
      </c>
      <c r="BR68" s="226"/>
      <c r="BS68" s="896"/>
      <c r="BT68" s="897"/>
      <c r="BU68" s="897"/>
      <c r="BV68" s="897"/>
      <c r="BW68" s="897"/>
      <c r="BX68" s="897"/>
      <c r="BY68" s="897"/>
      <c r="BZ68" s="897"/>
      <c r="CA68" s="897"/>
      <c r="CB68" s="897"/>
      <c r="CC68" s="897"/>
      <c r="CD68" s="897"/>
      <c r="CE68" s="897"/>
      <c r="CF68" s="897"/>
      <c r="CG68" s="902"/>
      <c r="CH68" s="899"/>
      <c r="CI68" s="900"/>
      <c r="CJ68" s="900"/>
      <c r="CK68" s="900"/>
      <c r="CL68" s="901"/>
      <c r="CM68" s="899"/>
      <c r="CN68" s="900"/>
      <c r="CO68" s="900"/>
      <c r="CP68" s="900"/>
      <c r="CQ68" s="901"/>
      <c r="CR68" s="899"/>
      <c r="CS68" s="900"/>
      <c r="CT68" s="900"/>
      <c r="CU68" s="900"/>
      <c r="CV68" s="901"/>
      <c r="CW68" s="899"/>
      <c r="CX68" s="900"/>
      <c r="CY68" s="900"/>
      <c r="CZ68" s="900"/>
      <c r="DA68" s="901"/>
      <c r="DB68" s="899"/>
      <c r="DC68" s="900"/>
      <c r="DD68" s="900"/>
      <c r="DE68" s="900"/>
      <c r="DF68" s="901"/>
      <c r="DG68" s="899"/>
      <c r="DH68" s="900"/>
      <c r="DI68" s="900"/>
      <c r="DJ68" s="900"/>
      <c r="DK68" s="901"/>
      <c r="DL68" s="899"/>
      <c r="DM68" s="900"/>
      <c r="DN68" s="900"/>
      <c r="DO68" s="900"/>
      <c r="DP68" s="901"/>
      <c r="DQ68" s="899"/>
      <c r="DR68" s="900"/>
      <c r="DS68" s="900"/>
      <c r="DT68" s="900"/>
      <c r="DU68" s="901"/>
      <c r="DV68" s="896"/>
      <c r="DW68" s="897"/>
      <c r="DX68" s="897"/>
      <c r="DY68" s="897"/>
      <c r="DZ68" s="898"/>
      <c r="EA68" s="212"/>
    </row>
    <row r="69" spans="1:131" ht="26.25" customHeight="1" x14ac:dyDescent="0.15">
      <c r="A69" s="221">
        <v>2</v>
      </c>
      <c r="B69" s="910" t="s">
        <v>546</v>
      </c>
      <c r="C69" s="911"/>
      <c r="D69" s="911"/>
      <c r="E69" s="911"/>
      <c r="F69" s="911"/>
      <c r="G69" s="911"/>
      <c r="H69" s="911"/>
      <c r="I69" s="911"/>
      <c r="J69" s="911"/>
      <c r="K69" s="911"/>
      <c r="L69" s="911"/>
      <c r="M69" s="911"/>
      <c r="N69" s="911"/>
      <c r="O69" s="911"/>
      <c r="P69" s="912"/>
      <c r="Q69" s="913">
        <v>564</v>
      </c>
      <c r="R69" s="865"/>
      <c r="S69" s="865"/>
      <c r="T69" s="865"/>
      <c r="U69" s="865"/>
      <c r="V69" s="865">
        <v>512</v>
      </c>
      <c r="W69" s="865"/>
      <c r="X69" s="865"/>
      <c r="Y69" s="865"/>
      <c r="Z69" s="865"/>
      <c r="AA69" s="865">
        <v>52</v>
      </c>
      <c r="AB69" s="865"/>
      <c r="AC69" s="865"/>
      <c r="AD69" s="865"/>
      <c r="AE69" s="865"/>
      <c r="AF69" s="865">
        <v>1699</v>
      </c>
      <c r="AG69" s="865"/>
      <c r="AH69" s="865"/>
      <c r="AI69" s="865"/>
      <c r="AJ69" s="865"/>
      <c r="AK69" s="865" t="s">
        <v>561</v>
      </c>
      <c r="AL69" s="865"/>
      <c r="AM69" s="865"/>
      <c r="AN69" s="865"/>
      <c r="AO69" s="865"/>
      <c r="AP69" s="865">
        <v>358</v>
      </c>
      <c r="AQ69" s="865"/>
      <c r="AR69" s="865"/>
      <c r="AS69" s="865"/>
      <c r="AT69" s="865"/>
      <c r="AU69" s="865" t="s">
        <v>561</v>
      </c>
      <c r="AV69" s="865"/>
      <c r="AW69" s="865"/>
      <c r="AX69" s="865"/>
      <c r="AY69" s="865"/>
      <c r="AZ69" s="867"/>
      <c r="BA69" s="867"/>
      <c r="BB69" s="867"/>
      <c r="BC69" s="867"/>
      <c r="BD69" s="868"/>
      <c r="BE69" s="224"/>
      <c r="BF69" s="224"/>
      <c r="BG69" s="224"/>
      <c r="BH69" s="224"/>
      <c r="BI69" s="224"/>
      <c r="BJ69" s="224"/>
      <c r="BK69" s="224"/>
      <c r="BL69" s="224"/>
      <c r="BM69" s="224"/>
      <c r="BN69" s="224"/>
      <c r="BO69" s="224"/>
      <c r="BP69" s="224"/>
      <c r="BQ69" s="221">
        <v>63</v>
      </c>
      <c r="BR69" s="226"/>
      <c r="BS69" s="896"/>
      <c r="BT69" s="897"/>
      <c r="BU69" s="897"/>
      <c r="BV69" s="897"/>
      <c r="BW69" s="897"/>
      <c r="BX69" s="897"/>
      <c r="BY69" s="897"/>
      <c r="BZ69" s="897"/>
      <c r="CA69" s="897"/>
      <c r="CB69" s="897"/>
      <c r="CC69" s="897"/>
      <c r="CD69" s="897"/>
      <c r="CE69" s="897"/>
      <c r="CF69" s="897"/>
      <c r="CG69" s="902"/>
      <c r="CH69" s="899"/>
      <c r="CI69" s="900"/>
      <c r="CJ69" s="900"/>
      <c r="CK69" s="900"/>
      <c r="CL69" s="901"/>
      <c r="CM69" s="899"/>
      <c r="CN69" s="900"/>
      <c r="CO69" s="900"/>
      <c r="CP69" s="900"/>
      <c r="CQ69" s="901"/>
      <c r="CR69" s="899"/>
      <c r="CS69" s="900"/>
      <c r="CT69" s="900"/>
      <c r="CU69" s="900"/>
      <c r="CV69" s="901"/>
      <c r="CW69" s="899"/>
      <c r="CX69" s="900"/>
      <c r="CY69" s="900"/>
      <c r="CZ69" s="900"/>
      <c r="DA69" s="901"/>
      <c r="DB69" s="899"/>
      <c r="DC69" s="900"/>
      <c r="DD69" s="900"/>
      <c r="DE69" s="900"/>
      <c r="DF69" s="901"/>
      <c r="DG69" s="899"/>
      <c r="DH69" s="900"/>
      <c r="DI69" s="900"/>
      <c r="DJ69" s="900"/>
      <c r="DK69" s="901"/>
      <c r="DL69" s="899"/>
      <c r="DM69" s="900"/>
      <c r="DN69" s="900"/>
      <c r="DO69" s="900"/>
      <c r="DP69" s="901"/>
      <c r="DQ69" s="899"/>
      <c r="DR69" s="900"/>
      <c r="DS69" s="900"/>
      <c r="DT69" s="900"/>
      <c r="DU69" s="901"/>
      <c r="DV69" s="896"/>
      <c r="DW69" s="897"/>
      <c r="DX69" s="897"/>
      <c r="DY69" s="897"/>
      <c r="DZ69" s="898"/>
      <c r="EA69" s="212"/>
    </row>
    <row r="70" spans="1:131" ht="26.25" customHeight="1" x14ac:dyDescent="0.15">
      <c r="A70" s="221">
        <v>3</v>
      </c>
      <c r="B70" s="910" t="s">
        <v>547</v>
      </c>
      <c r="C70" s="911"/>
      <c r="D70" s="911"/>
      <c r="E70" s="911"/>
      <c r="F70" s="911"/>
      <c r="G70" s="911"/>
      <c r="H70" s="911"/>
      <c r="I70" s="911"/>
      <c r="J70" s="911"/>
      <c r="K70" s="911"/>
      <c r="L70" s="911"/>
      <c r="M70" s="911"/>
      <c r="N70" s="911"/>
      <c r="O70" s="911"/>
      <c r="P70" s="912"/>
      <c r="Q70" s="913">
        <v>21</v>
      </c>
      <c r="R70" s="865"/>
      <c r="S70" s="865"/>
      <c r="T70" s="865"/>
      <c r="U70" s="865"/>
      <c r="V70" s="865">
        <v>16</v>
      </c>
      <c r="W70" s="865"/>
      <c r="X70" s="865"/>
      <c r="Y70" s="865"/>
      <c r="Z70" s="865"/>
      <c r="AA70" s="865">
        <v>5</v>
      </c>
      <c r="AB70" s="865"/>
      <c r="AC70" s="865"/>
      <c r="AD70" s="865"/>
      <c r="AE70" s="865"/>
      <c r="AF70" s="865">
        <v>5</v>
      </c>
      <c r="AG70" s="865"/>
      <c r="AH70" s="865"/>
      <c r="AI70" s="865"/>
      <c r="AJ70" s="865"/>
      <c r="AK70" s="865">
        <v>7</v>
      </c>
      <c r="AL70" s="865"/>
      <c r="AM70" s="865"/>
      <c r="AN70" s="865"/>
      <c r="AO70" s="865"/>
      <c r="AP70" s="865" t="s">
        <v>561</v>
      </c>
      <c r="AQ70" s="865"/>
      <c r="AR70" s="865"/>
      <c r="AS70" s="865"/>
      <c r="AT70" s="865"/>
      <c r="AU70" s="865" t="s">
        <v>561</v>
      </c>
      <c r="AV70" s="865"/>
      <c r="AW70" s="865"/>
      <c r="AX70" s="865"/>
      <c r="AY70" s="865"/>
      <c r="AZ70" s="867"/>
      <c r="BA70" s="867"/>
      <c r="BB70" s="867"/>
      <c r="BC70" s="867"/>
      <c r="BD70" s="868"/>
      <c r="BE70" s="224"/>
      <c r="BF70" s="224"/>
      <c r="BG70" s="224"/>
      <c r="BH70" s="224"/>
      <c r="BI70" s="224"/>
      <c r="BJ70" s="224"/>
      <c r="BK70" s="224"/>
      <c r="BL70" s="224"/>
      <c r="BM70" s="224"/>
      <c r="BN70" s="224"/>
      <c r="BO70" s="224"/>
      <c r="BP70" s="224"/>
      <c r="BQ70" s="221">
        <v>64</v>
      </c>
      <c r="BR70" s="226"/>
      <c r="BS70" s="896"/>
      <c r="BT70" s="897"/>
      <c r="BU70" s="897"/>
      <c r="BV70" s="897"/>
      <c r="BW70" s="897"/>
      <c r="BX70" s="897"/>
      <c r="BY70" s="897"/>
      <c r="BZ70" s="897"/>
      <c r="CA70" s="897"/>
      <c r="CB70" s="897"/>
      <c r="CC70" s="897"/>
      <c r="CD70" s="897"/>
      <c r="CE70" s="897"/>
      <c r="CF70" s="897"/>
      <c r="CG70" s="902"/>
      <c r="CH70" s="899"/>
      <c r="CI70" s="900"/>
      <c r="CJ70" s="900"/>
      <c r="CK70" s="900"/>
      <c r="CL70" s="901"/>
      <c r="CM70" s="899"/>
      <c r="CN70" s="900"/>
      <c r="CO70" s="900"/>
      <c r="CP70" s="900"/>
      <c r="CQ70" s="901"/>
      <c r="CR70" s="899"/>
      <c r="CS70" s="900"/>
      <c r="CT70" s="900"/>
      <c r="CU70" s="900"/>
      <c r="CV70" s="901"/>
      <c r="CW70" s="899"/>
      <c r="CX70" s="900"/>
      <c r="CY70" s="900"/>
      <c r="CZ70" s="900"/>
      <c r="DA70" s="901"/>
      <c r="DB70" s="899"/>
      <c r="DC70" s="900"/>
      <c r="DD70" s="900"/>
      <c r="DE70" s="900"/>
      <c r="DF70" s="901"/>
      <c r="DG70" s="899"/>
      <c r="DH70" s="900"/>
      <c r="DI70" s="900"/>
      <c r="DJ70" s="900"/>
      <c r="DK70" s="901"/>
      <c r="DL70" s="899"/>
      <c r="DM70" s="900"/>
      <c r="DN70" s="900"/>
      <c r="DO70" s="900"/>
      <c r="DP70" s="901"/>
      <c r="DQ70" s="899"/>
      <c r="DR70" s="900"/>
      <c r="DS70" s="900"/>
      <c r="DT70" s="900"/>
      <c r="DU70" s="901"/>
      <c r="DV70" s="896"/>
      <c r="DW70" s="897"/>
      <c r="DX70" s="897"/>
      <c r="DY70" s="897"/>
      <c r="DZ70" s="898"/>
      <c r="EA70" s="212"/>
    </row>
    <row r="71" spans="1:131" ht="26.25" customHeight="1" x14ac:dyDescent="0.15">
      <c r="A71" s="221">
        <v>4</v>
      </c>
      <c r="B71" s="910" t="s">
        <v>548</v>
      </c>
      <c r="C71" s="911"/>
      <c r="D71" s="911"/>
      <c r="E71" s="911"/>
      <c r="F71" s="911"/>
      <c r="G71" s="911"/>
      <c r="H71" s="911"/>
      <c r="I71" s="911"/>
      <c r="J71" s="911"/>
      <c r="K71" s="911"/>
      <c r="L71" s="911"/>
      <c r="M71" s="911"/>
      <c r="N71" s="911"/>
      <c r="O71" s="911"/>
      <c r="P71" s="912"/>
      <c r="Q71" s="913">
        <v>997</v>
      </c>
      <c r="R71" s="865"/>
      <c r="S71" s="865"/>
      <c r="T71" s="865"/>
      <c r="U71" s="865"/>
      <c r="V71" s="865">
        <v>947</v>
      </c>
      <c r="W71" s="865"/>
      <c r="X71" s="865"/>
      <c r="Y71" s="865"/>
      <c r="Z71" s="865"/>
      <c r="AA71" s="865">
        <v>50</v>
      </c>
      <c r="AB71" s="865"/>
      <c r="AC71" s="865"/>
      <c r="AD71" s="865"/>
      <c r="AE71" s="865"/>
      <c r="AF71" s="865">
        <v>50</v>
      </c>
      <c r="AG71" s="865"/>
      <c r="AH71" s="865"/>
      <c r="AI71" s="865"/>
      <c r="AJ71" s="865"/>
      <c r="AK71" s="865">
        <v>0</v>
      </c>
      <c r="AL71" s="865"/>
      <c r="AM71" s="865"/>
      <c r="AN71" s="865"/>
      <c r="AO71" s="865"/>
      <c r="AP71" s="865">
        <v>0</v>
      </c>
      <c r="AQ71" s="865"/>
      <c r="AR71" s="865"/>
      <c r="AS71" s="865"/>
      <c r="AT71" s="865"/>
      <c r="AU71" s="865" t="s">
        <v>561</v>
      </c>
      <c r="AV71" s="865"/>
      <c r="AW71" s="865"/>
      <c r="AX71" s="865"/>
      <c r="AY71" s="865"/>
      <c r="AZ71" s="867"/>
      <c r="BA71" s="867"/>
      <c r="BB71" s="867"/>
      <c r="BC71" s="867"/>
      <c r="BD71" s="868"/>
      <c r="BE71" s="224"/>
      <c r="BF71" s="224"/>
      <c r="BG71" s="224"/>
      <c r="BH71" s="224"/>
      <c r="BI71" s="224"/>
      <c r="BJ71" s="224"/>
      <c r="BK71" s="224"/>
      <c r="BL71" s="224"/>
      <c r="BM71" s="224"/>
      <c r="BN71" s="224"/>
      <c r="BO71" s="224"/>
      <c r="BP71" s="224"/>
      <c r="BQ71" s="221">
        <v>65</v>
      </c>
      <c r="BR71" s="226"/>
      <c r="BS71" s="896"/>
      <c r="BT71" s="897"/>
      <c r="BU71" s="897"/>
      <c r="BV71" s="897"/>
      <c r="BW71" s="897"/>
      <c r="BX71" s="897"/>
      <c r="BY71" s="897"/>
      <c r="BZ71" s="897"/>
      <c r="CA71" s="897"/>
      <c r="CB71" s="897"/>
      <c r="CC71" s="897"/>
      <c r="CD71" s="897"/>
      <c r="CE71" s="897"/>
      <c r="CF71" s="897"/>
      <c r="CG71" s="902"/>
      <c r="CH71" s="899"/>
      <c r="CI71" s="900"/>
      <c r="CJ71" s="900"/>
      <c r="CK71" s="900"/>
      <c r="CL71" s="901"/>
      <c r="CM71" s="899"/>
      <c r="CN71" s="900"/>
      <c r="CO71" s="900"/>
      <c r="CP71" s="900"/>
      <c r="CQ71" s="901"/>
      <c r="CR71" s="899"/>
      <c r="CS71" s="900"/>
      <c r="CT71" s="900"/>
      <c r="CU71" s="900"/>
      <c r="CV71" s="901"/>
      <c r="CW71" s="899"/>
      <c r="CX71" s="900"/>
      <c r="CY71" s="900"/>
      <c r="CZ71" s="900"/>
      <c r="DA71" s="901"/>
      <c r="DB71" s="899"/>
      <c r="DC71" s="900"/>
      <c r="DD71" s="900"/>
      <c r="DE71" s="900"/>
      <c r="DF71" s="901"/>
      <c r="DG71" s="899"/>
      <c r="DH71" s="900"/>
      <c r="DI71" s="900"/>
      <c r="DJ71" s="900"/>
      <c r="DK71" s="901"/>
      <c r="DL71" s="899"/>
      <c r="DM71" s="900"/>
      <c r="DN71" s="900"/>
      <c r="DO71" s="900"/>
      <c r="DP71" s="901"/>
      <c r="DQ71" s="899"/>
      <c r="DR71" s="900"/>
      <c r="DS71" s="900"/>
      <c r="DT71" s="900"/>
      <c r="DU71" s="901"/>
      <c r="DV71" s="896"/>
      <c r="DW71" s="897"/>
      <c r="DX71" s="897"/>
      <c r="DY71" s="897"/>
      <c r="DZ71" s="898"/>
      <c r="EA71" s="212"/>
    </row>
    <row r="72" spans="1:131" ht="26.25" customHeight="1" x14ac:dyDescent="0.15">
      <c r="A72" s="221">
        <v>5</v>
      </c>
      <c r="B72" s="910" t="s">
        <v>549</v>
      </c>
      <c r="C72" s="911"/>
      <c r="D72" s="911"/>
      <c r="E72" s="911"/>
      <c r="F72" s="911"/>
      <c r="G72" s="911"/>
      <c r="H72" s="911"/>
      <c r="I72" s="911"/>
      <c r="J72" s="911"/>
      <c r="K72" s="911"/>
      <c r="L72" s="911"/>
      <c r="M72" s="911"/>
      <c r="N72" s="911"/>
      <c r="O72" s="911"/>
      <c r="P72" s="912"/>
      <c r="Q72" s="913">
        <v>259339</v>
      </c>
      <c r="R72" s="865"/>
      <c r="S72" s="865"/>
      <c r="T72" s="865"/>
      <c r="U72" s="865"/>
      <c r="V72" s="865">
        <v>254515</v>
      </c>
      <c r="W72" s="865"/>
      <c r="X72" s="865"/>
      <c r="Y72" s="865"/>
      <c r="Z72" s="865"/>
      <c r="AA72" s="865">
        <v>4824</v>
      </c>
      <c r="AB72" s="865"/>
      <c r="AC72" s="865"/>
      <c r="AD72" s="865"/>
      <c r="AE72" s="865"/>
      <c r="AF72" s="865">
        <v>4824</v>
      </c>
      <c r="AG72" s="865"/>
      <c r="AH72" s="865"/>
      <c r="AI72" s="865"/>
      <c r="AJ72" s="865"/>
      <c r="AK72" s="865">
        <v>1141</v>
      </c>
      <c r="AL72" s="865"/>
      <c r="AM72" s="865"/>
      <c r="AN72" s="865"/>
      <c r="AO72" s="865"/>
      <c r="AP72" s="865">
        <v>0</v>
      </c>
      <c r="AQ72" s="865"/>
      <c r="AR72" s="865"/>
      <c r="AS72" s="865"/>
      <c r="AT72" s="865"/>
      <c r="AU72" s="865" t="s">
        <v>561</v>
      </c>
      <c r="AV72" s="865"/>
      <c r="AW72" s="865"/>
      <c r="AX72" s="865"/>
      <c r="AY72" s="865"/>
      <c r="AZ72" s="867"/>
      <c r="BA72" s="867"/>
      <c r="BB72" s="867"/>
      <c r="BC72" s="867"/>
      <c r="BD72" s="868"/>
      <c r="BE72" s="224"/>
      <c r="BF72" s="224"/>
      <c r="BG72" s="224"/>
      <c r="BH72" s="224"/>
      <c r="BI72" s="224"/>
      <c r="BJ72" s="224"/>
      <c r="BK72" s="224"/>
      <c r="BL72" s="224"/>
      <c r="BM72" s="224"/>
      <c r="BN72" s="224"/>
      <c r="BO72" s="224"/>
      <c r="BP72" s="224"/>
      <c r="BQ72" s="221">
        <v>66</v>
      </c>
      <c r="BR72" s="226"/>
      <c r="BS72" s="896"/>
      <c r="BT72" s="897"/>
      <c r="BU72" s="897"/>
      <c r="BV72" s="897"/>
      <c r="BW72" s="897"/>
      <c r="BX72" s="897"/>
      <c r="BY72" s="897"/>
      <c r="BZ72" s="897"/>
      <c r="CA72" s="897"/>
      <c r="CB72" s="897"/>
      <c r="CC72" s="897"/>
      <c r="CD72" s="897"/>
      <c r="CE72" s="897"/>
      <c r="CF72" s="897"/>
      <c r="CG72" s="902"/>
      <c r="CH72" s="899"/>
      <c r="CI72" s="900"/>
      <c r="CJ72" s="900"/>
      <c r="CK72" s="900"/>
      <c r="CL72" s="901"/>
      <c r="CM72" s="899"/>
      <c r="CN72" s="900"/>
      <c r="CO72" s="900"/>
      <c r="CP72" s="900"/>
      <c r="CQ72" s="901"/>
      <c r="CR72" s="899"/>
      <c r="CS72" s="900"/>
      <c r="CT72" s="900"/>
      <c r="CU72" s="900"/>
      <c r="CV72" s="901"/>
      <c r="CW72" s="899"/>
      <c r="CX72" s="900"/>
      <c r="CY72" s="900"/>
      <c r="CZ72" s="900"/>
      <c r="DA72" s="901"/>
      <c r="DB72" s="899"/>
      <c r="DC72" s="900"/>
      <c r="DD72" s="900"/>
      <c r="DE72" s="900"/>
      <c r="DF72" s="901"/>
      <c r="DG72" s="899"/>
      <c r="DH72" s="900"/>
      <c r="DI72" s="900"/>
      <c r="DJ72" s="900"/>
      <c r="DK72" s="901"/>
      <c r="DL72" s="899"/>
      <c r="DM72" s="900"/>
      <c r="DN72" s="900"/>
      <c r="DO72" s="900"/>
      <c r="DP72" s="901"/>
      <c r="DQ72" s="899"/>
      <c r="DR72" s="900"/>
      <c r="DS72" s="900"/>
      <c r="DT72" s="900"/>
      <c r="DU72" s="901"/>
      <c r="DV72" s="896"/>
      <c r="DW72" s="897"/>
      <c r="DX72" s="897"/>
      <c r="DY72" s="897"/>
      <c r="DZ72" s="898"/>
      <c r="EA72" s="212"/>
    </row>
    <row r="73" spans="1:131" ht="26.25" customHeight="1" x14ac:dyDescent="0.15">
      <c r="A73" s="221">
        <v>6</v>
      </c>
      <c r="B73" s="910" t="s">
        <v>550</v>
      </c>
      <c r="C73" s="911"/>
      <c r="D73" s="911"/>
      <c r="E73" s="911"/>
      <c r="F73" s="911"/>
      <c r="G73" s="911"/>
      <c r="H73" s="911"/>
      <c r="I73" s="911"/>
      <c r="J73" s="911"/>
      <c r="K73" s="911"/>
      <c r="L73" s="911"/>
      <c r="M73" s="911"/>
      <c r="N73" s="911"/>
      <c r="O73" s="911"/>
      <c r="P73" s="912"/>
      <c r="Q73" s="913">
        <v>8445</v>
      </c>
      <c r="R73" s="865"/>
      <c r="S73" s="865"/>
      <c r="T73" s="865"/>
      <c r="U73" s="865"/>
      <c r="V73" s="865">
        <v>6617</v>
      </c>
      <c r="W73" s="865"/>
      <c r="X73" s="865"/>
      <c r="Y73" s="865"/>
      <c r="Z73" s="865"/>
      <c r="AA73" s="865">
        <v>1828</v>
      </c>
      <c r="AB73" s="865"/>
      <c r="AC73" s="865"/>
      <c r="AD73" s="865"/>
      <c r="AE73" s="865"/>
      <c r="AF73" s="865">
        <v>1828</v>
      </c>
      <c r="AG73" s="865"/>
      <c r="AH73" s="865"/>
      <c r="AI73" s="865"/>
      <c r="AJ73" s="865"/>
      <c r="AK73" s="865">
        <v>14</v>
      </c>
      <c r="AL73" s="865"/>
      <c r="AM73" s="865"/>
      <c r="AN73" s="865"/>
      <c r="AO73" s="865"/>
      <c r="AP73" s="865" t="s">
        <v>561</v>
      </c>
      <c r="AQ73" s="865"/>
      <c r="AR73" s="865"/>
      <c r="AS73" s="865"/>
      <c r="AT73" s="865"/>
      <c r="AU73" s="865" t="s">
        <v>561</v>
      </c>
      <c r="AV73" s="865"/>
      <c r="AW73" s="865"/>
      <c r="AX73" s="865"/>
      <c r="AY73" s="865"/>
      <c r="AZ73" s="867"/>
      <c r="BA73" s="867"/>
      <c r="BB73" s="867"/>
      <c r="BC73" s="867"/>
      <c r="BD73" s="868"/>
      <c r="BE73" s="224"/>
      <c r="BF73" s="224"/>
      <c r="BG73" s="224"/>
      <c r="BH73" s="224"/>
      <c r="BI73" s="224"/>
      <c r="BJ73" s="224"/>
      <c r="BK73" s="224"/>
      <c r="BL73" s="224"/>
      <c r="BM73" s="224"/>
      <c r="BN73" s="224"/>
      <c r="BO73" s="224"/>
      <c r="BP73" s="224"/>
      <c r="BQ73" s="221">
        <v>67</v>
      </c>
      <c r="BR73" s="226"/>
      <c r="BS73" s="896"/>
      <c r="BT73" s="897"/>
      <c r="BU73" s="897"/>
      <c r="BV73" s="897"/>
      <c r="BW73" s="897"/>
      <c r="BX73" s="897"/>
      <c r="BY73" s="897"/>
      <c r="BZ73" s="897"/>
      <c r="CA73" s="897"/>
      <c r="CB73" s="897"/>
      <c r="CC73" s="897"/>
      <c r="CD73" s="897"/>
      <c r="CE73" s="897"/>
      <c r="CF73" s="897"/>
      <c r="CG73" s="902"/>
      <c r="CH73" s="899"/>
      <c r="CI73" s="900"/>
      <c r="CJ73" s="900"/>
      <c r="CK73" s="900"/>
      <c r="CL73" s="901"/>
      <c r="CM73" s="899"/>
      <c r="CN73" s="900"/>
      <c r="CO73" s="900"/>
      <c r="CP73" s="900"/>
      <c r="CQ73" s="901"/>
      <c r="CR73" s="899"/>
      <c r="CS73" s="900"/>
      <c r="CT73" s="900"/>
      <c r="CU73" s="900"/>
      <c r="CV73" s="901"/>
      <c r="CW73" s="899"/>
      <c r="CX73" s="900"/>
      <c r="CY73" s="900"/>
      <c r="CZ73" s="900"/>
      <c r="DA73" s="901"/>
      <c r="DB73" s="899"/>
      <c r="DC73" s="900"/>
      <c r="DD73" s="900"/>
      <c r="DE73" s="900"/>
      <c r="DF73" s="901"/>
      <c r="DG73" s="899"/>
      <c r="DH73" s="900"/>
      <c r="DI73" s="900"/>
      <c r="DJ73" s="900"/>
      <c r="DK73" s="901"/>
      <c r="DL73" s="899"/>
      <c r="DM73" s="900"/>
      <c r="DN73" s="900"/>
      <c r="DO73" s="900"/>
      <c r="DP73" s="901"/>
      <c r="DQ73" s="899"/>
      <c r="DR73" s="900"/>
      <c r="DS73" s="900"/>
      <c r="DT73" s="900"/>
      <c r="DU73" s="901"/>
      <c r="DV73" s="896"/>
      <c r="DW73" s="897"/>
      <c r="DX73" s="897"/>
      <c r="DY73" s="897"/>
      <c r="DZ73" s="898"/>
      <c r="EA73" s="212"/>
    </row>
    <row r="74" spans="1:131" ht="26.25" customHeight="1" x14ac:dyDescent="0.15">
      <c r="A74" s="221">
        <v>7</v>
      </c>
      <c r="B74" s="910" t="s">
        <v>551</v>
      </c>
      <c r="C74" s="911"/>
      <c r="D74" s="911"/>
      <c r="E74" s="911"/>
      <c r="F74" s="911"/>
      <c r="G74" s="911"/>
      <c r="H74" s="911"/>
      <c r="I74" s="911"/>
      <c r="J74" s="911"/>
      <c r="K74" s="911"/>
      <c r="L74" s="911"/>
      <c r="M74" s="911"/>
      <c r="N74" s="911"/>
      <c r="O74" s="911"/>
      <c r="P74" s="912"/>
      <c r="Q74" s="913">
        <v>1514</v>
      </c>
      <c r="R74" s="865"/>
      <c r="S74" s="865"/>
      <c r="T74" s="865"/>
      <c r="U74" s="865"/>
      <c r="V74" s="865">
        <v>1513</v>
      </c>
      <c r="W74" s="865"/>
      <c r="X74" s="865"/>
      <c r="Y74" s="865"/>
      <c r="Z74" s="865"/>
      <c r="AA74" s="865">
        <v>1</v>
      </c>
      <c r="AB74" s="865"/>
      <c r="AC74" s="865"/>
      <c r="AD74" s="865"/>
      <c r="AE74" s="865"/>
      <c r="AF74" s="865">
        <v>1</v>
      </c>
      <c r="AG74" s="865"/>
      <c r="AH74" s="865"/>
      <c r="AI74" s="865"/>
      <c r="AJ74" s="865"/>
      <c r="AK74" s="865" t="s">
        <v>561</v>
      </c>
      <c r="AL74" s="865"/>
      <c r="AM74" s="865"/>
      <c r="AN74" s="865"/>
      <c r="AO74" s="865"/>
      <c r="AP74" s="865" t="s">
        <v>561</v>
      </c>
      <c r="AQ74" s="865"/>
      <c r="AR74" s="865"/>
      <c r="AS74" s="865"/>
      <c r="AT74" s="865"/>
      <c r="AU74" s="865" t="s">
        <v>561</v>
      </c>
      <c r="AV74" s="865"/>
      <c r="AW74" s="865"/>
      <c r="AX74" s="865"/>
      <c r="AY74" s="865"/>
      <c r="AZ74" s="867"/>
      <c r="BA74" s="867"/>
      <c r="BB74" s="867"/>
      <c r="BC74" s="867"/>
      <c r="BD74" s="868"/>
      <c r="BE74" s="224"/>
      <c r="BF74" s="224"/>
      <c r="BG74" s="224"/>
      <c r="BH74" s="224"/>
      <c r="BI74" s="224"/>
      <c r="BJ74" s="224"/>
      <c r="BK74" s="224"/>
      <c r="BL74" s="224"/>
      <c r="BM74" s="224"/>
      <c r="BN74" s="224"/>
      <c r="BO74" s="224"/>
      <c r="BP74" s="224"/>
      <c r="BQ74" s="221">
        <v>68</v>
      </c>
      <c r="BR74" s="226"/>
      <c r="BS74" s="896"/>
      <c r="BT74" s="897"/>
      <c r="BU74" s="897"/>
      <c r="BV74" s="897"/>
      <c r="BW74" s="897"/>
      <c r="BX74" s="897"/>
      <c r="BY74" s="897"/>
      <c r="BZ74" s="897"/>
      <c r="CA74" s="897"/>
      <c r="CB74" s="897"/>
      <c r="CC74" s="897"/>
      <c r="CD74" s="897"/>
      <c r="CE74" s="897"/>
      <c r="CF74" s="897"/>
      <c r="CG74" s="902"/>
      <c r="CH74" s="899"/>
      <c r="CI74" s="900"/>
      <c r="CJ74" s="900"/>
      <c r="CK74" s="900"/>
      <c r="CL74" s="901"/>
      <c r="CM74" s="899"/>
      <c r="CN74" s="900"/>
      <c r="CO74" s="900"/>
      <c r="CP74" s="900"/>
      <c r="CQ74" s="901"/>
      <c r="CR74" s="899"/>
      <c r="CS74" s="900"/>
      <c r="CT74" s="900"/>
      <c r="CU74" s="900"/>
      <c r="CV74" s="901"/>
      <c r="CW74" s="899"/>
      <c r="CX74" s="900"/>
      <c r="CY74" s="900"/>
      <c r="CZ74" s="900"/>
      <c r="DA74" s="901"/>
      <c r="DB74" s="899"/>
      <c r="DC74" s="900"/>
      <c r="DD74" s="900"/>
      <c r="DE74" s="900"/>
      <c r="DF74" s="901"/>
      <c r="DG74" s="899"/>
      <c r="DH74" s="900"/>
      <c r="DI74" s="900"/>
      <c r="DJ74" s="900"/>
      <c r="DK74" s="901"/>
      <c r="DL74" s="899"/>
      <c r="DM74" s="900"/>
      <c r="DN74" s="900"/>
      <c r="DO74" s="900"/>
      <c r="DP74" s="901"/>
      <c r="DQ74" s="899"/>
      <c r="DR74" s="900"/>
      <c r="DS74" s="900"/>
      <c r="DT74" s="900"/>
      <c r="DU74" s="901"/>
      <c r="DV74" s="896"/>
      <c r="DW74" s="897"/>
      <c r="DX74" s="897"/>
      <c r="DY74" s="897"/>
      <c r="DZ74" s="898"/>
      <c r="EA74" s="212"/>
    </row>
    <row r="75" spans="1:131" ht="26.25" customHeight="1" x14ac:dyDescent="0.15">
      <c r="A75" s="221">
        <v>8</v>
      </c>
      <c r="B75" s="910" t="s">
        <v>552</v>
      </c>
      <c r="C75" s="911"/>
      <c r="D75" s="911"/>
      <c r="E75" s="911"/>
      <c r="F75" s="911"/>
      <c r="G75" s="911"/>
      <c r="H75" s="911"/>
      <c r="I75" s="911"/>
      <c r="J75" s="911"/>
      <c r="K75" s="911"/>
      <c r="L75" s="911"/>
      <c r="M75" s="911"/>
      <c r="N75" s="911"/>
      <c r="O75" s="911"/>
      <c r="P75" s="912"/>
      <c r="Q75" s="914">
        <v>2</v>
      </c>
      <c r="R75" s="915"/>
      <c r="S75" s="915"/>
      <c r="T75" s="915"/>
      <c r="U75" s="871"/>
      <c r="V75" s="916">
        <v>0</v>
      </c>
      <c r="W75" s="915"/>
      <c r="X75" s="915"/>
      <c r="Y75" s="915"/>
      <c r="Z75" s="871"/>
      <c r="AA75" s="916">
        <v>2</v>
      </c>
      <c r="AB75" s="915"/>
      <c r="AC75" s="915"/>
      <c r="AD75" s="915"/>
      <c r="AE75" s="871"/>
      <c r="AF75" s="916">
        <v>2</v>
      </c>
      <c r="AG75" s="915"/>
      <c r="AH75" s="915"/>
      <c r="AI75" s="915"/>
      <c r="AJ75" s="871"/>
      <c r="AK75" s="916" t="s">
        <v>561</v>
      </c>
      <c r="AL75" s="915"/>
      <c r="AM75" s="915"/>
      <c r="AN75" s="915"/>
      <c r="AO75" s="871"/>
      <c r="AP75" s="916" t="s">
        <v>561</v>
      </c>
      <c r="AQ75" s="915"/>
      <c r="AR75" s="915"/>
      <c r="AS75" s="915"/>
      <c r="AT75" s="871"/>
      <c r="AU75" s="916" t="s">
        <v>561</v>
      </c>
      <c r="AV75" s="915"/>
      <c r="AW75" s="915"/>
      <c r="AX75" s="915"/>
      <c r="AY75" s="871"/>
      <c r="AZ75" s="867"/>
      <c r="BA75" s="867"/>
      <c r="BB75" s="867"/>
      <c r="BC75" s="867"/>
      <c r="BD75" s="868"/>
      <c r="BE75" s="224"/>
      <c r="BF75" s="224"/>
      <c r="BG75" s="224"/>
      <c r="BH75" s="224"/>
      <c r="BI75" s="224"/>
      <c r="BJ75" s="224"/>
      <c r="BK75" s="224"/>
      <c r="BL75" s="224"/>
      <c r="BM75" s="224"/>
      <c r="BN75" s="224"/>
      <c r="BO75" s="224"/>
      <c r="BP75" s="224"/>
      <c r="BQ75" s="221">
        <v>69</v>
      </c>
      <c r="BR75" s="226"/>
      <c r="BS75" s="896"/>
      <c r="BT75" s="897"/>
      <c r="BU75" s="897"/>
      <c r="BV75" s="897"/>
      <c r="BW75" s="897"/>
      <c r="BX75" s="897"/>
      <c r="BY75" s="897"/>
      <c r="BZ75" s="897"/>
      <c r="CA75" s="897"/>
      <c r="CB75" s="897"/>
      <c r="CC75" s="897"/>
      <c r="CD75" s="897"/>
      <c r="CE75" s="897"/>
      <c r="CF75" s="897"/>
      <c r="CG75" s="902"/>
      <c r="CH75" s="899"/>
      <c r="CI75" s="900"/>
      <c r="CJ75" s="900"/>
      <c r="CK75" s="900"/>
      <c r="CL75" s="901"/>
      <c r="CM75" s="899"/>
      <c r="CN75" s="900"/>
      <c r="CO75" s="900"/>
      <c r="CP75" s="900"/>
      <c r="CQ75" s="901"/>
      <c r="CR75" s="899"/>
      <c r="CS75" s="900"/>
      <c r="CT75" s="900"/>
      <c r="CU75" s="900"/>
      <c r="CV75" s="901"/>
      <c r="CW75" s="899"/>
      <c r="CX75" s="900"/>
      <c r="CY75" s="900"/>
      <c r="CZ75" s="900"/>
      <c r="DA75" s="901"/>
      <c r="DB75" s="899"/>
      <c r="DC75" s="900"/>
      <c r="DD75" s="900"/>
      <c r="DE75" s="900"/>
      <c r="DF75" s="901"/>
      <c r="DG75" s="899"/>
      <c r="DH75" s="900"/>
      <c r="DI75" s="900"/>
      <c r="DJ75" s="900"/>
      <c r="DK75" s="901"/>
      <c r="DL75" s="899"/>
      <c r="DM75" s="900"/>
      <c r="DN75" s="900"/>
      <c r="DO75" s="900"/>
      <c r="DP75" s="901"/>
      <c r="DQ75" s="899"/>
      <c r="DR75" s="900"/>
      <c r="DS75" s="900"/>
      <c r="DT75" s="900"/>
      <c r="DU75" s="901"/>
      <c r="DV75" s="896"/>
      <c r="DW75" s="897"/>
      <c r="DX75" s="897"/>
      <c r="DY75" s="897"/>
      <c r="DZ75" s="898"/>
      <c r="EA75" s="212"/>
    </row>
    <row r="76" spans="1:131" ht="26.25" customHeight="1" x14ac:dyDescent="0.15">
      <c r="A76" s="221">
        <v>9</v>
      </c>
      <c r="B76" s="910" t="s">
        <v>553</v>
      </c>
      <c r="C76" s="911"/>
      <c r="D76" s="911"/>
      <c r="E76" s="911"/>
      <c r="F76" s="911"/>
      <c r="G76" s="911"/>
      <c r="H76" s="911"/>
      <c r="I76" s="911"/>
      <c r="J76" s="911"/>
      <c r="K76" s="911"/>
      <c r="L76" s="911"/>
      <c r="M76" s="911"/>
      <c r="N76" s="911"/>
      <c r="O76" s="911"/>
      <c r="P76" s="912"/>
      <c r="Q76" s="914">
        <v>53</v>
      </c>
      <c r="R76" s="915"/>
      <c r="S76" s="915"/>
      <c r="T76" s="915"/>
      <c r="U76" s="871"/>
      <c r="V76" s="916">
        <v>29</v>
      </c>
      <c r="W76" s="915"/>
      <c r="X76" s="915"/>
      <c r="Y76" s="915"/>
      <c r="Z76" s="871"/>
      <c r="AA76" s="916">
        <v>24</v>
      </c>
      <c r="AB76" s="915"/>
      <c r="AC76" s="915"/>
      <c r="AD76" s="915"/>
      <c r="AE76" s="871"/>
      <c r="AF76" s="916">
        <v>24</v>
      </c>
      <c r="AG76" s="915"/>
      <c r="AH76" s="915"/>
      <c r="AI76" s="915"/>
      <c r="AJ76" s="871"/>
      <c r="AK76" s="916" t="s">
        <v>561</v>
      </c>
      <c r="AL76" s="915"/>
      <c r="AM76" s="915"/>
      <c r="AN76" s="915"/>
      <c r="AO76" s="871"/>
      <c r="AP76" s="916" t="s">
        <v>561</v>
      </c>
      <c r="AQ76" s="915"/>
      <c r="AR76" s="915"/>
      <c r="AS76" s="915"/>
      <c r="AT76" s="871"/>
      <c r="AU76" s="916" t="s">
        <v>561</v>
      </c>
      <c r="AV76" s="915"/>
      <c r="AW76" s="915"/>
      <c r="AX76" s="915"/>
      <c r="AY76" s="871"/>
      <c r="AZ76" s="867"/>
      <c r="BA76" s="867"/>
      <c r="BB76" s="867"/>
      <c r="BC76" s="867"/>
      <c r="BD76" s="868"/>
      <c r="BE76" s="224"/>
      <c r="BF76" s="224"/>
      <c r="BG76" s="224"/>
      <c r="BH76" s="224"/>
      <c r="BI76" s="224"/>
      <c r="BJ76" s="224"/>
      <c r="BK76" s="224"/>
      <c r="BL76" s="224"/>
      <c r="BM76" s="224"/>
      <c r="BN76" s="224"/>
      <c r="BO76" s="224"/>
      <c r="BP76" s="224"/>
      <c r="BQ76" s="221">
        <v>70</v>
      </c>
      <c r="BR76" s="226"/>
      <c r="BS76" s="896"/>
      <c r="BT76" s="897"/>
      <c r="BU76" s="897"/>
      <c r="BV76" s="897"/>
      <c r="BW76" s="897"/>
      <c r="BX76" s="897"/>
      <c r="BY76" s="897"/>
      <c r="BZ76" s="897"/>
      <c r="CA76" s="897"/>
      <c r="CB76" s="897"/>
      <c r="CC76" s="897"/>
      <c r="CD76" s="897"/>
      <c r="CE76" s="897"/>
      <c r="CF76" s="897"/>
      <c r="CG76" s="902"/>
      <c r="CH76" s="899"/>
      <c r="CI76" s="900"/>
      <c r="CJ76" s="900"/>
      <c r="CK76" s="900"/>
      <c r="CL76" s="901"/>
      <c r="CM76" s="899"/>
      <c r="CN76" s="900"/>
      <c r="CO76" s="900"/>
      <c r="CP76" s="900"/>
      <c r="CQ76" s="901"/>
      <c r="CR76" s="899"/>
      <c r="CS76" s="900"/>
      <c r="CT76" s="900"/>
      <c r="CU76" s="900"/>
      <c r="CV76" s="901"/>
      <c r="CW76" s="899"/>
      <c r="CX76" s="900"/>
      <c r="CY76" s="900"/>
      <c r="CZ76" s="900"/>
      <c r="DA76" s="901"/>
      <c r="DB76" s="899"/>
      <c r="DC76" s="900"/>
      <c r="DD76" s="900"/>
      <c r="DE76" s="900"/>
      <c r="DF76" s="901"/>
      <c r="DG76" s="899"/>
      <c r="DH76" s="900"/>
      <c r="DI76" s="900"/>
      <c r="DJ76" s="900"/>
      <c r="DK76" s="901"/>
      <c r="DL76" s="899"/>
      <c r="DM76" s="900"/>
      <c r="DN76" s="900"/>
      <c r="DO76" s="900"/>
      <c r="DP76" s="901"/>
      <c r="DQ76" s="899"/>
      <c r="DR76" s="900"/>
      <c r="DS76" s="900"/>
      <c r="DT76" s="900"/>
      <c r="DU76" s="901"/>
      <c r="DV76" s="896"/>
      <c r="DW76" s="897"/>
      <c r="DX76" s="897"/>
      <c r="DY76" s="897"/>
      <c r="DZ76" s="898"/>
      <c r="EA76" s="212"/>
    </row>
    <row r="77" spans="1:131" ht="26.25" customHeight="1" x14ac:dyDescent="0.15">
      <c r="A77" s="221">
        <v>10</v>
      </c>
      <c r="B77" s="910" t="s">
        <v>554</v>
      </c>
      <c r="C77" s="911"/>
      <c r="D77" s="911"/>
      <c r="E77" s="911"/>
      <c r="F77" s="911"/>
      <c r="G77" s="911"/>
      <c r="H77" s="911"/>
      <c r="I77" s="911"/>
      <c r="J77" s="911"/>
      <c r="K77" s="911"/>
      <c r="L77" s="911"/>
      <c r="M77" s="911"/>
      <c r="N77" s="911"/>
      <c r="O77" s="911"/>
      <c r="P77" s="912"/>
      <c r="Q77" s="914">
        <v>43</v>
      </c>
      <c r="R77" s="915"/>
      <c r="S77" s="915"/>
      <c r="T77" s="915"/>
      <c r="U77" s="871"/>
      <c r="V77" s="916">
        <v>42</v>
      </c>
      <c r="W77" s="915"/>
      <c r="X77" s="915"/>
      <c r="Y77" s="915"/>
      <c r="Z77" s="871"/>
      <c r="AA77" s="916">
        <v>1</v>
      </c>
      <c r="AB77" s="915"/>
      <c r="AC77" s="915"/>
      <c r="AD77" s="915"/>
      <c r="AE77" s="871"/>
      <c r="AF77" s="916">
        <v>1</v>
      </c>
      <c r="AG77" s="915"/>
      <c r="AH77" s="915"/>
      <c r="AI77" s="915"/>
      <c r="AJ77" s="871"/>
      <c r="AK77" s="916" t="s">
        <v>561</v>
      </c>
      <c r="AL77" s="915"/>
      <c r="AM77" s="915"/>
      <c r="AN77" s="915"/>
      <c r="AO77" s="871"/>
      <c r="AP77" s="916" t="s">
        <v>561</v>
      </c>
      <c r="AQ77" s="915"/>
      <c r="AR77" s="915"/>
      <c r="AS77" s="915"/>
      <c r="AT77" s="871"/>
      <c r="AU77" s="916" t="s">
        <v>561</v>
      </c>
      <c r="AV77" s="915"/>
      <c r="AW77" s="915"/>
      <c r="AX77" s="915"/>
      <c r="AY77" s="871"/>
      <c r="AZ77" s="867"/>
      <c r="BA77" s="867"/>
      <c r="BB77" s="867"/>
      <c r="BC77" s="867"/>
      <c r="BD77" s="868"/>
      <c r="BE77" s="224"/>
      <c r="BF77" s="224"/>
      <c r="BG77" s="224"/>
      <c r="BH77" s="224"/>
      <c r="BI77" s="224"/>
      <c r="BJ77" s="224"/>
      <c r="BK77" s="224"/>
      <c r="BL77" s="224"/>
      <c r="BM77" s="224"/>
      <c r="BN77" s="224"/>
      <c r="BO77" s="224"/>
      <c r="BP77" s="224"/>
      <c r="BQ77" s="221">
        <v>71</v>
      </c>
      <c r="BR77" s="226"/>
      <c r="BS77" s="896"/>
      <c r="BT77" s="897"/>
      <c r="BU77" s="897"/>
      <c r="BV77" s="897"/>
      <c r="BW77" s="897"/>
      <c r="BX77" s="897"/>
      <c r="BY77" s="897"/>
      <c r="BZ77" s="897"/>
      <c r="CA77" s="897"/>
      <c r="CB77" s="897"/>
      <c r="CC77" s="897"/>
      <c r="CD77" s="897"/>
      <c r="CE77" s="897"/>
      <c r="CF77" s="897"/>
      <c r="CG77" s="902"/>
      <c r="CH77" s="899"/>
      <c r="CI77" s="900"/>
      <c r="CJ77" s="900"/>
      <c r="CK77" s="900"/>
      <c r="CL77" s="901"/>
      <c r="CM77" s="899"/>
      <c r="CN77" s="900"/>
      <c r="CO77" s="900"/>
      <c r="CP77" s="900"/>
      <c r="CQ77" s="901"/>
      <c r="CR77" s="899"/>
      <c r="CS77" s="900"/>
      <c r="CT77" s="900"/>
      <c r="CU77" s="900"/>
      <c r="CV77" s="901"/>
      <c r="CW77" s="899"/>
      <c r="CX77" s="900"/>
      <c r="CY77" s="900"/>
      <c r="CZ77" s="900"/>
      <c r="DA77" s="901"/>
      <c r="DB77" s="899"/>
      <c r="DC77" s="900"/>
      <c r="DD77" s="900"/>
      <c r="DE77" s="900"/>
      <c r="DF77" s="901"/>
      <c r="DG77" s="899"/>
      <c r="DH77" s="900"/>
      <c r="DI77" s="900"/>
      <c r="DJ77" s="900"/>
      <c r="DK77" s="901"/>
      <c r="DL77" s="899"/>
      <c r="DM77" s="900"/>
      <c r="DN77" s="900"/>
      <c r="DO77" s="900"/>
      <c r="DP77" s="901"/>
      <c r="DQ77" s="899"/>
      <c r="DR77" s="900"/>
      <c r="DS77" s="900"/>
      <c r="DT77" s="900"/>
      <c r="DU77" s="901"/>
      <c r="DV77" s="896"/>
      <c r="DW77" s="897"/>
      <c r="DX77" s="897"/>
      <c r="DY77" s="897"/>
      <c r="DZ77" s="898"/>
      <c r="EA77" s="212"/>
    </row>
    <row r="78" spans="1:131" ht="26.25" customHeight="1" x14ac:dyDescent="0.15">
      <c r="A78" s="221">
        <v>11</v>
      </c>
      <c r="B78" s="910"/>
      <c r="C78" s="911"/>
      <c r="D78" s="911"/>
      <c r="E78" s="911"/>
      <c r="F78" s="911"/>
      <c r="G78" s="911"/>
      <c r="H78" s="911"/>
      <c r="I78" s="911"/>
      <c r="J78" s="911"/>
      <c r="K78" s="911"/>
      <c r="L78" s="911"/>
      <c r="M78" s="911"/>
      <c r="N78" s="911"/>
      <c r="O78" s="911"/>
      <c r="P78" s="912"/>
      <c r="Q78" s="913"/>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7"/>
      <c r="BA78" s="867"/>
      <c r="BB78" s="867"/>
      <c r="BC78" s="867"/>
      <c r="BD78" s="868"/>
      <c r="BE78" s="224"/>
      <c r="BF78" s="224"/>
      <c r="BG78" s="224"/>
      <c r="BH78" s="224"/>
      <c r="BI78" s="224"/>
      <c r="BJ78" s="212"/>
      <c r="BK78" s="212"/>
      <c r="BL78" s="212"/>
      <c r="BM78" s="212"/>
      <c r="BN78" s="212"/>
      <c r="BO78" s="224"/>
      <c r="BP78" s="224"/>
      <c r="BQ78" s="221">
        <v>72</v>
      </c>
      <c r="BR78" s="226"/>
      <c r="BS78" s="896"/>
      <c r="BT78" s="897"/>
      <c r="BU78" s="897"/>
      <c r="BV78" s="897"/>
      <c r="BW78" s="897"/>
      <c r="BX78" s="897"/>
      <c r="BY78" s="897"/>
      <c r="BZ78" s="897"/>
      <c r="CA78" s="897"/>
      <c r="CB78" s="897"/>
      <c r="CC78" s="897"/>
      <c r="CD78" s="897"/>
      <c r="CE78" s="897"/>
      <c r="CF78" s="897"/>
      <c r="CG78" s="902"/>
      <c r="CH78" s="899"/>
      <c r="CI78" s="900"/>
      <c r="CJ78" s="900"/>
      <c r="CK78" s="900"/>
      <c r="CL78" s="901"/>
      <c r="CM78" s="899"/>
      <c r="CN78" s="900"/>
      <c r="CO78" s="900"/>
      <c r="CP78" s="900"/>
      <c r="CQ78" s="901"/>
      <c r="CR78" s="899"/>
      <c r="CS78" s="900"/>
      <c r="CT78" s="900"/>
      <c r="CU78" s="900"/>
      <c r="CV78" s="901"/>
      <c r="CW78" s="899"/>
      <c r="CX78" s="900"/>
      <c r="CY78" s="900"/>
      <c r="CZ78" s="900"/>
      <c r="DA78" s="901"/>
      <c r="DB78" s="899"/>
      <c r="DC78" s="900"/>
      <c r="DD78" s="900"/>
      <c r="DE78" s="900"/>
      <c r="DF78" s="901"/>
      <c r="DG78" s="899"/>
      <c r="DH78" s="900"/>
      <c r="DI78" s="900"/>
      <c r="DJ78" s="900"/>
      <c r="DK78" s="901"/>
      <c r="DL78" s="899"/>
      <c r="DM78" s="900"/>
      <c r="DN78" s="900"/>
      <c r="DO78" s="900"/>
      <c r="DP78" s="901"/>
      <c r="DQ78" s="899"/>
      <c r="DR78" s="900"/>
      <c r="DS78" s="900"/>
      <c r="DT78" s="900"/>
      <c r="DU78" s="901"/>
      <c r="DV78" s="896"/>
      <c r="DW78" s="897"/>
      <c r="DX78" s="897"/>
      <c r="DY78" s="897"/>
      <c r="DZ78" s="898"/>
      <c r="EA78" s="212"/>
    </row>
    <row r="79" spans="1:131" ht="26.25" customHeight="1" x14ac:dyDescent="0.15">
      <c r="A79" s="221">
        <v>12</v>
      </c>
      <c r="B79" s="910"/>
      <c r="C79" s="911"/>
      <c r="D79" s="911"/>
      <c r="E79" s="911"/>
      <c r="F79" s="911"/>
      <c r="G79" s="911"/>
      <c r="H79" s="911"/>
      <c r="I79" s="911"/>
      <c r="J79" s="911"/>
      <c r="K79" s="911"/>
      <c r="L79" s="911"/>
      <c r="M79" s="911"/>
      <c r="N79" s="911"/>
      <c r="O79" s="911"/>
      <c r="P79" s="912"/>
      <c r="Q79" s="913"/>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67"/>
      <c r="BA79" s="867"/>
      <c r="BB79" s="867"/>
      <c r="BC79" s="867"/>
      <c r="BD79" s="868"/>
      <c r="BE79" s="224"/>
      <c r="BF79" s="224"/>
      <c r="BG79" s="224"/>
      <c r="BH79" s="224"/>
      <c r="BI79" s="224"/>
      <c r="BJ79" s="212"/>
      <c r="BK79" s="212"/>
      <c r="BL79" s="212"/>
      <c r="BM79" s="212"/>
      <c r="BN79" s="212"/>
      <c r="BO79" s="224"/>
      <c r="BP79" s="224"/>
      <c r="BQ79" s="221">
        <v>73</v>
      </c>
      <c r="BR79" s="226"/>
      <c r="BS79" s="896"/>
      <c r="BT79" s="897"/>
      <c r="BU79" s="897"/>
      <c r="BV79" s="897"/>
      <c r="BW79" s="897"/>
      <c r="BX79" s="897"/>
      <c r="BY79" s="897"/>
      <c r="BZ79" s="897"/>
      <c r="CA79" s="897"/>
      <c r="CB79" s="897"/>
      <c r="CC79" s="897"/>
      <c r="CD79" s="897"/>
      <c r="CE79" s="897"/>
      <c r="CF79" s="897"/>
      <c r="CG79" s="902"/>
      <c r="CH79" s="899"/>
      <c r="CI79" s="900"/>
      <c r="CJ79" s="900"/>
      <c r="CK79" s="900"/>
      <c r="CL79" s="901"/>
      <c r="CM79" s="899"/>
      <c r="CN79" s="900"/>
      <c r="CO79" s="900"/>
      <c r="CP79" s="900"/>
      <c r="CQ79" s="901"/>
      <c r="CR79" s="899"/>
      <c r="CS79" s="900"/>
      <c r="CT79" s="900"/>
      <c r="CU79" s="900"/>
      <c r="CV79" s="901"/>
      <c r="CW79" s="899"/>
      <c r="CX79" s="900"/>
      <c r="CY79" s="900"/>
      <c r="CZ79" s="900"/>
      <c r="DA79" s="901"/>
      <c r="DB79" s="899"/>
      <c r="DC79" s="900"/>
      <c r="DD79" s="900"/>
      <c r="DE79" s="900"/>
      <c r="DF79" s="901"/>
      <c r="DG79" s="899"/>
      <c r="DH79" s="900"/>
      <c r="DI79" s="900"/>
      <c r="DJ79" s="900"/>
      <c r="DK79" s="901"/>
      <c r="DL79" s="899"/>
      <c r="DM79" s="900"/>
      <c r="DN79" s="900"/>
      <c r="DO79" s="900"/>
      <c r="DP79" s="901"/>
      <c r="DQ79" s="899"/>
      <c r="DR79" s="900"/>
      <c r="DS79" s="900"/>
      <c r="DT79" s="900"/>
      <c r="DU79" s="901"/>
      <c r="DV79" s="896"/>
      <c r="DW79" s="897"/>
      <c r="DX79" s="897"/>
      <c r="DY79" s="897"/>
      <c r="DZ79" s="898"/>
      <c r="EA79" s="212"/>
    </row>
    <row r="80" spans="1:131" ht="26.25" customHeight="1" x14ac:dyDescent="0.15">
      <c r="A80" s="221">
        <v>13</v>
      </c>
      <c r="B80" s="910"/>
      <c r="C80" s="911"/>
      <c r="D80" s="911"/>
      <c r="E80" s="911"/>
      <c r="F80" s="911"/>
      <c r="G80" s="911"/>
      <c r="H80" s="911"/>
      <c r="I80" s="911"/>
      <c r="J80" s="911"/>
      <c r="K80" s="911"/>
      <c r="L80" s="911"/>
      <c r="M80" s="911"/>
      <c r="N80" s="911"/>
      <c r="O80" s="911"/>
      <c r="P80" s="912"/>
      <c r="Q80" s="913"/>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67"/>
      <c r="BA80" s="867"/>
      <c r="BB80" s="867"/>
      <c r="BC80" s="867"/>
      <c r="BD80" s="868"/>
      <c r="BE80" s="224"/>
      <c r="BF80" s="224"/>
      <c r="BG80" s="224"/>
      <c r="BH80" s="224"/>
      <c r="BI80" s="224"/>
      <c r="BJ80" s="224"/>
      <c r="BK80" s="224"/>
      <c r="BL80" s="224"/>
      <c r="BM80" s="224"/>
      <c r="BN80" s="224"/>
      <c r="BO80" s="224"/>
      <c r="BP80" s="224"/>
      <c r="BQ80" s="221">
        <v>74</v>
      </c>
      <c r="BR80" s="226"/>
      <c r="BS80" s="896"/>
      <c r="BT80" s="897"/>
      <c r="BU80" s="897"/>
      <c r="BV80" s="897"/>
      <c r="BW80" s="897"/>
      <c r="BX80" s="897"/>
      <c r="BY80" s="897"/>
      <c r="BZ80" s="897"/>
      <c r="CA80" s="897"/>
      <c r="CB80" s="897"/>
      <c r="CC80" s="897"/>
      <c r="CD80" s="897"/>
      <c r="CE80" s="897"/>
      <c r="CF80" s="897"/>
      <c r="CG80" s="902"/>
      <c r="CH80" s="899"/>
      <c r="CI80" s="900"/>
      <c r="CJ80" s="900"/>
      <c r="CK80" s="900"/>
      <c r="CL80" s="901"/>
      <c r="CM80" s="899"/>
      <c r="CN80" s="900"/>
      <c r="CO80" s="900"/>
      <c r="CP80" s="900"/>
      <c r="CQ80" s="901"/>
      <c r="CR80" s="899"/>
      <c r="CS80" s="900"/>
      <c r="CT80" s="900"/>
      <c r="CU80" s="900"/>
      <c r="CV80" s="901"/>
      <c r="CW80" s="899"/>
      <c r="CX80" s="900"/>
      <c r="CY80" s="900"/>
      <c r="CZ80" s="900"/>
      <c r="DA80" s="901"/>
      <c r="DB80" s="899"/>
      <c r="DC80" s="900"/>
      <c r="DD80" s="900"/>
      <c r="DE80" s="900"/>
      <c r="DF80" s="901"/>
      <c r="DG80" s="899"/>
      <c r="DH80" s="900"/>
      <c r="DI80" s="900"/>
      <c r="DJ80" s="900"/>
      <c r="DK80" s="901"/>
      <c r="DL80" s="899"/>
      <c r="DM80" s="900"/>
      <c r="DN80" s="900"/>
      <c r="DO80" s="900"/>
      <c r="DP80" s="901"/>
      <c r="DQ80" s="899"/>
      <c r="DR80" s="900"/>
      <c r="DS80" s="900"/>
      <c r="DT80" s="900"/>
      <c r="DU80" s="901"/>
      <c r="DV80" s="896"/>
      <c r="DW80" s="897"/>
      <c r="DX80" s="897"/>
      <c r="DY80" s="897"/>
      <c r="DZ80" s="898"/>
      <c r="EA80" s="212"/>
    </row>
    <row r="81" spans="1:131" ht="26.25" customHeight="1" x14ac:dyDescent="0.15">
      <c r="A81" s="221">
        <v>14</v>
      </c>
      <c r="B81" s="910"/>
      <c r="C81" s="911"/>
      <c r="D81" s="911"/>
      <c r="E81" s="911"/>
      <c r="F81" s="911"/>
      <c r="G81" s="911"/>
      <c r="H81" s="911"/>
      <c r="I81" s="911"/>
      <c r="J81" s="911"/>
      <c r="K81" s="911"/>
      <c r="L81" s="911"/>
      <c r="M81" s="911"/>
      <c r="N81" s="911"/>
      <c r="O81" s="911"/>
      <c r="P81" s="912"/>
      <c r="Q81" s="913"/>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7"/>
      <c r="BA81" s="867"/>
      <c r="BB81" s="867"/>
      <c r="BC81" s="867"/>
      <c r="BD81" s="868"/>
      <c r="BE81" s="224"/>
      <c r="BF81" s="224"/>
      <c r="BG81" s="224"/>
      <c r="BH81" s="224"/>
      <c r="BI81" s="224"/>
      <c r="BJ81" s="224"/>
      <c r="BK81" s="224"/>
      <c r="BL81" s="224"/>
      <c r="BM81" s="224"/>
      <c r="BN81" s="224"/>
      <c r="BO81" s="224"/>
      <c r="BP81" s="224"/>
      <c r="BQ81" s="221">
        <v>75</v>
      </c>
      <c r="BR81" s="226"/>
      <c r="BS81" s="896"/>
      <c r="BT81" s="897"/>
      <c r="BU81" s="897"/>
      <c r="BV81" s="897"/>
      <c r="BW81" s="897"/>
      <c r="BX81" s="897"/>
      <c r="BY81" s="897"/>
      <c r="BZ81" s="897"/>
      <c r="CA81" s="897"/>
      <c r="CB81" s="897"/>
      <c r="CC81" s="897"/>
      <c r="CD81" s="897"/>
      <c r="CE81" s="897"/>
      <c r="CF81" s="897"/>
      <c r="CG81" s="902"/>
      <c r="CH81" s="899"/>
      <c r="CI81" s="900"/>
      <c r="CJ81" s="900"/>
      <c r="CK81" s="900"/>
      <c r="CL81" s="901"/>
      <c r="CM81" s="899"/>
      <c r="CN81" s="900"/>
      <c r="CO81" s="900"/>
      <c r="CP81" s="900"/>
      <c r="CQ81" s="901"/>
      <c r="CR81" s="899"/>
      <c r="CS81" s="900"/>
      <c r="CT81" s="900"/>
      <c r="CU81" s="900"/>
      <c r="CV81" s="901"/>
      <c r="CW81" s="899"/>
      <c r="CX81" s="900"/>
      <c r="CY81" s="900"/>
      <c r="CZ81" s="900"/>
      <c r="DA81" s="901"/>
      <c r="DB81" s="899"/>
      <c r="DC81" s="900"/>
      <c r="DD81" s="900"/>
      <c r="DE81" s="900"/>
      <c r="DF81" s="901"/>
      <c r="DG81" s="899"/>
      <c r="DH81" s="900"/>
      <c r="DI81" s="900"/>
      <c r="DJ81" s="900"/>
      <c r="DK81" s="901"/>
      <c r="DL81" s="899"/>
      <c r="DM81" s="900"/>
      <c r="DN81" s="900"/>
      <c r="DO81" s="900"/>
      <c r="DP81" s="901"/>
      <c r="DQ81" s="899"/>
      <c r="DR81" s="900"/>
      <c r="DS81" s="900"/>
      <c r="DT81" s="900"/>
      <c r="DU81" s="901"/>
      <c r="DV81" s="896"/>
      <c r="DW81" s="897"/>
      <c r="DX81" s="897"/>
      <c r="DY81" s="897"/>
      <c r="DZ81" s="898"/>
      <c r="EA81" s="212"/>
    </row>
    <row r="82" spans="1:131" ht="26.25" customHeight="1" x14ac:dyDescent="0.15">
      <c r="A82" s="221">
        <v>15</v>
      </c>
      <c r="B82" s="910"/>
      <c r="C82" s="911"/>
      <c r="D82" s="911"/>
      <c r="E82" s="911"/>
      <c r="F82" s="911"/>
      <c r="G82" s="911"/>
      <c r="H82" s="911"/>
      <c r="I82" s="911"/>
      <c r="J82" s="911"/>
      <c r="K82" s="911"/>
      <c r="L82" s="911"/>
      <c r="M82" s="911"/>
      <c r="N82" s="911"/>
      <c r="O82" s="911"/>
      <c r="P82" s="912"/>
      <c r="Q82" s="913"/>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7"/>
      <c r="BA82" s="867"/>
      <c r="BB82" s="867"/>
      <c r="BC82" s="867"/>
      <c r="BD82" s="868"/>
      <c r="BE82" s="224"/>
      <c r="BF82" s="224"/>
      <c r="BG82" s="224"/>
      <c r="BH82" s="224"/>
      <c r="BI82" s="224"/>
      <c r="BJ82" s="224"/>
      <c r="BK82" s="224"/>
      <c r="BL82" s="224"/>
      <c r="BM82" s="224"/>
      <c r="BN82" s="224"/>
      <c r="BO82" s="224"/>
      <c r="BP82" s="224"/>
      <c r="BQ82" s="221">
        <v>76</v>
      </c>
      <c r="BR82" s="226"/>
      <c r="BS82" s="896"/>
      <c r="BT82" s="897"/>
      <c r="BU82" s="897"/>
      <c r="BV82" s="897"/>
      <c r="BW82" s="897"/>
      <c r="BX82" s="897"/>
      <c r="BY82" s="897"/>
      <c r="BZ82" s="897"/>
      <c r="CA82" s="897"/>
      <c r="CB82" s="897"/>
      <c r="CC82" s="897"/>
      <c r="CD82" s="897"/>
      <c r="CE82" s="897"/>
      <c r="CF82" s="897"/>
      <c r="CG82" s="902"/>
      <c r="CH82" s="899"/>
      <c r="CI82" s="900"/>
      <c r="CJ82" s="900"/>
      <c r="CK82" s="900"/>
      <c r="CL82" s="901"/>
      <c r="CM82" s="899"/>
      <c r="CN82" s="900"/>
      <c r="CO82" s="900"/>
      <c r="CP82" s="900"/>
      <c r="CQ82" s="901"/>
      <c r="CR82" s="899"/>
      <c r="CS82" s="900"/>
      <c r="CT82" s="900"/>
      <c r="CU82" s="900"/>
      <c r="CV82" s="901"/>
      <c r="CW82" s="899"/>
      <c r="CX82" s="900"/>
      <c r="CY82" s="900"/>
      <c r="CZ82" s="900"/>
      <c r="DA82" s="901"/>
      <c r="DB82" s="899"/>
      <c r="DC82" s="900"/>
      <c r="DD82" s="900"/>
      <c r="DE82" s="900"/>
      <c r="DF82" s="901"/>
      <c r="DG82" s="899"/>
      <c r="DH82" s="900"/>
      <c r="DI82" s="900"/>
      <c r="DJ82" s="900"/>
      <c r="DK82" s="901"/>
      <c r="DL82" s="899"/>
      <c r="DM82" s="900"/>
      <c r="DN82" s="900"/>
      <c r="DO82" s="900"/>
      <c r="DP82" s="901"/>
      <c r="DQ82" s="899"/>
      <c r="DR82" s="900"/>
      <c r="DS82" s="900"/>
      <c r="DT82" s="900"/>
      <c r="DU82" s="901"/>
      <c r="DV82" s="896"/>
      <c r="DW82" s="897"/>
      <c r="DX82" s="897"/>
      <c r="DY82" s="897"/>
      <c r="DZ82" s="898"/>
      <c r="EA82" s="212"/>
    </row>
    <row r="83" spans="1:131" ht="26.25" customHeight="1" x14ac:dyDescent="0.15">
      <c r="A83" s="221">
        <v>16</v>
      </c>
      <c r="B83" s="910"/>
      <c r="C83" s="911"/>
      <c r="D83" s="911"/>
      <c r="E83" s="911"/>
      <c r="F83" s="911"/>
      <c r="G83" s="911"/>
      <c r="H83" s="911"/>
      <c r="I83" s="911"/>
      <c r="J83" s="911"/>
      <c r="K83" s="911"/>
      <c r="L83" s="911"/>
      <c r="M83" s="911"/>
      <c r="N83" s="911"/>
      <c r="O83" s="911"/>
      <c r="P83" s="912"/>
      <c r="Q83" s="913"/>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67"/>
      <c r="BA83" s="867"/>
      <c r="BB83" s="867"/>
      <c r="BC83" s="867"/>
      <c r="BD83" s="868"/>
      <c r="BE83" s="224"/>
      <c r="BF83" s="224"/>
      <c r="BG83" s="224"/>
      <c r="BH83" s="224"/>
      <c r="BI83" s="224"/>
      <c r="BJ83" s="224"/>
      <c r="BK83" s="224"/>
      <c r="BL83" s="224"/>
      <c r="BM83" s="224"/>
      <c r="BN83" s="224"/>
      <c r="BO83" s="224"/>
      <c r="BP83" s="224"/>
      <c r="BQ83" s="221">
        <v>77</v>
      </c>
      <c r="BR83" s="226"/>
      <c r="BS83" s="896"/>
      <c r="BT83" s="897"/>
      <c r="BU83" s="897"/>
      <c r="BV83" s="897"/>
      <c r="BW83" s="897"/>
      <c r="BX83" s="897"/>
      <c r="BY83" s="897"/>
      <c r="BZ83" s="897"/>
      <c r="CA83" s="897"/>
      <c r="CB83" s="897"/>
      <c r="CC83" s="897"/>
      <c r="CD83" s="897"/>
      <c r="CE83" s="897"/>
      <c r="CF83" s="897"/>
      <c r="CG83" s="902"/>
      <c r="CH83" s="899"/>
      <c r="CI83" s="900"/>
      <c r="CJ83" s="900"/>
      <c r="CK83" s="900"/>
      <c r="CL83" s="901"/>
      <c r="CM83" s="899"/>
      <c r="CN83" s="900"/>
      <c r="CO83" s="900"/>
      <c r="CP83" s="900"/>
      <c r="CQ83" s="901"/>
      <c r="CR83" s="899"/>
      <c r="CS83" s="900"/>
      <c r="CT83" s="900"/>
      <c r="CU83" s="900"/>
      <c r="CV83" s="901"/>
      <c r="CW83" s="899"/>
      <c r="CX83" s="900"/>
      <c r="CY83" s="900"/>
      <c r="CZ83" s="900"/>
      <c r="DA83" s="901"/>
      <c r="DB83" s="899"/>
      <c r="DC83" s="900"/>
      <c r="DD83" s="900"/>
      <c r="DE83" s="900"/>
      <c r="DF83" s="901"/>
      <c r="DG83" s="899"/>
      <c r="DH83" s="900"/>
      <c r="DI83" s="900"/>
      <c r="DJ83" s="900"/>
      <c r="DK83" s="901"/>
      <c r="DL83" s="899"/>
      <c r="DM83" s="900"/>
      <c r="DN83" s="900"/>
      <c r="DO83" s="900"/>
      <c r="DP83" s="901"/>
      <c r="DQ83" s="899"/>
      <c r="DR83" s="900"/>
      <c r="DS83" s="900"/>
      <c r="DT83" s="900"/>
      <c r="DU83" s="901"/>
      <c r="DV83" s="896"/>
      <c r="DW83" s="897"/>
      <c r="DX83" s="897"/>
      <c r="DY83" s="897"/>
      <c r="DZ83" s="898"/>
      <c r="EA83" s="212"/>
    </row>
    <row r="84" spans="1:131" ht="26.25" customHeight="1" x14ac:dyDescent="0.15">
      <c r="A84" s="221">
        <v>17</v>
      </c>
      <c r="B84" s="910"/>
      <c r="C84" s="911"/>
      <c r="D84" s="911"/>
      <c r="E84" s="911"/>
      <c r="F84" s="911"/>
      <c r="G84" s="911"/>
      <c r="H84" s="911"/>
      <c r="I84" s="911"/>
      <c r="J84" s="911"/>
      <c r="K84" s="911"/>
      <c r="L84" s="911"/>
      <c r="M84" s="911"/>
      <c r="N84" s="911"/>
      <c r="O84" s="911"/>
      <c r="P84" s="912"/>
      <c r="Q84" s="913"/>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67"/>
      <c r="BA84" s="867"/>
      <c r="BB84" s="867"/>
      <c r="BC84" s="867"/>
      <c r="BD84" s="868"/>
      <c r="BE84" s="224"/>
      <c r="BF84" s="224"/>
      <c r="BG84" s="224"/>
      <c r="BH84" s="224"/>
      <c r="BI84" s="224"/>
      <c r="BJ84" s="224"/>
      <c r="BK84" s="224"/>
      <c r="BL84" s="224"/>
      <c r="BM84" s="224"/>
      <c r="BN84" s="224"/>
      <c r="BO84" s="224"/>
      <c r="BP84" s="224"/>
      <c r="BQ84" s="221">
        <v>78</v>
      </c>
      <c r="BR84" s="226"/>
      <c r="BS84" s="896"/>
      <c r="BT84" s="897"/>
      <c r="BU84" s="897"/>
      <c r="BV84" s="897"/>
      <c r="BW84" s="897"/>
      <c r="BX84" s="897"/>
      <c r="BY84" s="897"/>
      <c r="BZ84" s="897"/>
      <c r="CA84" s="897"/>
      <c r="CB84" s="897"/>
      <c r="CC84" s="897"/>
      <c r="CD84" s="897"/>
      <c r="CE84" s="897"/>
      <c r="CF84" s="897"/>
      <c r="CG84" s="902"/>
      <c r="CH84" s="899"/>
      <c r="CI84" s="900"/>
      <c r="CJ84" s="900"/>
      <c r="CK84" s="900"/>
      <c r="CL84" s="901"/>
      <c r="CM84" s="899"/>
      <c r="CN84" s="900"/>
      <c r="CO84" s="900"/>
      <c r="CP84" s="900"/>
      <c r="CQ84" s="901"/>
      <c r="CR84" s="899"/>
      <c r="CS84" s="900"/>
      <c r="CT84" s="900"/>
      <c r="CU84" s="900"/>
      <c r="CV84" s="901"/>
      <c r="CW84" s="899"/>
      <c r="CX84" s="900"/>
      <c r="CY84" s="900"/>
      <c r="CZ84" s="900"/>
      <c r="DA84" s="901"/>
      <c r="DB84" s="899"/>
      <c r="DC84" s="900"/>
      <c r="DD84" s="900"/>
      <c r="DE84" s="900"/>
      <c r="DF84" s="901"/>
      <c r="DG84" s="899"/>
      <c r="DH84" s="900"/>
      <c r="DI84" s="900"/>
      <c r="DJ84" s="900"/>
      <c r="DK84" s="901"/>
      <c r="DL84" s="899"/>
      <c r="DM84" s="900"/>
      <c r="DN84" s="900"/>
      <c r="DO84" s="900"/>
      <c r="DP84" s="901"/>
      <c r="DQ84" s="899"/>
      <c r="DR84" s="900"/>
      <c r="DS84" s="900"/>
      <c r="DT84" s="900"/>
      <c r="DU84" s="901"/>
      <c r="DV84" s="896"/>
      <c r="DW84" s="897"/>
      <c r="DX84" s="897"/>
      <c r="DY84" s="897"/>
      <c r="DZ84" s="898"/>
      <c r="EA84" s="212"/>
    </row>
    <row r="85" spans="1:131" ht="26.25" customHeight="1" x14ac:dyDescent="0.15">
      <c r="A85" s="221">
        <v>18</v>
      </c>
      <c r="B85" s="910"/>
      <c r="C85" s="911"/>
      <c r="D85" s="911"/>
      <c r="E85" s="911"/>
      <c r="F85" s="911"/>
      <c r="G85" s="911"/>
      <c r="H85" s="911"/>
      <c r="I85" s="911"/>
      <c r="J85" s="911"/>
      <c r="K85" s="911"/>
      <c r="L85" s="911"/>
      <c r="M85" s="911"/>
      <c r="N85" s="911"/>
      <c r="O85" s="911"/>
      <c r="P85" s="912"/>
      <c r="Q85" s="913"/>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7"/>
      <c r="BA85" s="867"/>
      <c r="BB85" s="867"/>
      <c r="BC85" s="867"/>
      <c r="BD85" s="868"/>
      <c r="BE85" s="224"/>
      <c r="BF85" s="224"/>
      <c r="BG85" s="224"/>
      <c r="BH85" s="224"/>
      <c r="BI85" s="224"/>
      <c r="BJ85" s="224"/>
      <c r="BK85" s="224"/>
      <c r="BL85" s="224"/>
      <c r="BM85" s="224"/>
      <c r="BN85" s="224"/>
      <c r="BO85" s="224"/>
      <c r="BP85" s="224"/>
      <c r="BQ85" s="221">
        <v>79</v>
      </c>
      <c r="BR85" s="226"/>
      <c r="BS85" s="896"/>
      <c r="BT85" s="897"/>
      <c r="BU85" s="897"/>
      <c r="BV85" s="897"/>
      <c r="BW85" s="897"/>
      <c r="BX85" s="897"/>
      <c r="BY85" s="897"/>
      <c r="BZ85" s="897"/>
      <c r="CA85" s="897"/>
      <c r="CB85" s="897"/>
      <c r="CC85" s="897"/>
      <c r="CD85" s="897"/>
      <c r="CE85" s="897"/>
      <c r="CF85" s="897"/>
      <c r="CG85" s="902"/>
      <c r="CH85" s="899"/>
      <c r="CI85" s="900"/>
      <c r="CJ85" s="900"/>
      <c r="CK85" s="900"/>
      <c r="CL85" s="901"/>
      <c r="CM85" s="899"/>
      <c r="CN85" s="900"/>
      <c r="CO85" s="900"/>
      <c r="CP85" s="900"/>
      <c r="CQ85" s="901"/>
      <c r="CR85" s="899"/>
      <c r="CS85" s="900"/>
      <c r="CT85" s="900"/>
      <c r="CU85" s="900"/>
      <c r="CV85" s="901"/>
      <c r="CW85" s="899"/>
      <c r="CX85" s="900"/>
      <c r="CY85" s="900"/>
      <c r="CZ85" s="900"/>
      <c r="DA85" s="901"/>
      <c r="DB85" s="899"/>
      <c r="DC85" s="900"/>
      <c r="DD85" s="900"/>
      <c r="DE85" s="900"/>
      <c r="DF85" s="901"/>
      <c r="DG85" s="899"/>
      <c r="DH85" s="900"/>
      <c r="DI85" s="900"/>
      <c r="DJ85" s="900"/>
      <c r="DK85" s="901"/>
      <c r="DL85" s="899"/>
      <c r="DM85" s="900"/>
      <c r="DN85" s="900"/>
      <c r="DO85" s="900"/>
      <c r="DP85" s="901"/>
      <c r="DQ85" s="899"/>
      <c r="DR85" s="900"/>
      <c r="DS85" s="900"/>
      <c r="DT85" s="900"/>
      <c r="DU85" s="901"/>
      <c r="DV85" s="896"/>
      <c r="DW85" s="897"/>
      <c r="DX85" s="897"/>
      <c r="DY85" s="897"/>
      <c r="DZ85" s="898"/>
      <c r="EA85" s="212"/>
    </row>
    <row r="86" spans="1:131" ht="26.25" customHeight="1" x14ac:dyDescent="0.15">
      <c r="A86" s="221">
        <v>19</v>
      </c>
      <c r="B86" s="910"/>
      <c r="C86" s="911"/>
      <c r="D86" s="911"/>
      <c r="E86" s="911"/>
      <c r="F86" s="911"/>
      <c r="G86" s="911"/>
      <c r="H86" s="911"/>
      <c r="I86" s="911"/>
      <c r="J86" s="911"/>
      <c r="K86" s="911"/>
      <c r="L86" s="911"/>
      <c r="M86" s="911"/>
      <c r="N86" s="911"/>
      <c r="O86" s="911"/>
      <c r="P86" s="912"/>
      <c r="Q86" s="913"/>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67"/>
      <c r="BA86" s="867"/>
      <c r="BB86" s="867"/>
      <c r="BC86" s="867"/>
      <c r="BD86" s="868"/>
      <c r="BE86" s="224"/>
      <c r="BF86" s="224"/>
      <c r="BG86" s="224"/>
      <c r="BH86" s="224"/>
      <c r="BI86" s="224"/>
      <c r="BJ86" s="224"/>
      <c r="BK86" s="224"/>
      <c r="BL86" s="224"/>
      <c r="BM86" s="224"/>
      <c r="BN86" s="224"/>
      <c r="BO86" s="224"/>
      <c r="BP86" s="224"/>
      <c r="BQ86" s="221">
        <v>80</v>
      </c>
      <c r="BR86" s="226"/>
      <c r="BS86" s="896"/>
      <c r="BT86" s="897"/>
      <c r="BU86" s="897"/>
      <c r="BV86" s="897"/>
      <c r="BW86" s="897"/>
      <c r="BX86" s="897"/>
      <c r="BY86" s="897"/>
      <c r="BZ86" s="897"/>
      <c r="CA86" s="897"/>
      <c r="CB86" s="897"/>
      <c r="CC86" s="897"/>
      <c r="CD86" s="897"/>
      <c r="CE86" s="897"/>
      <c r="CF86" s="897"/>
      <c r="CG86" s="902"/>
      <c r="CH86" s="899"/>
      <c r="CI86" s="900"/>
      <c r="CJ86" s="900"/>
      <c r="CK86" s="900"/>
      <c r="CL86" s="901"/>
      <c r="CM86" s="899"/>
      <c r="CN86" s="900"/>
      <c r="CO86" s="900"/>
      <c r="CP86" s="900"/>
      <c r="CQ86" s="901"/>
      <c r="CR86" s="899"/>
      <c r="CS86" s="900"/>
      <c r="CT86" s="900"/>
      <c r="CU86" s="900"/>
      <c r="CV86" s="901"/>
      <c r="CW86" s="899"/>
      <c r="CX86" s="900"/>
      <c r="CY86" s="900"/>
      <c r="CZ86" s="900"/>
      <c r="DA86" s="901"/>
      <c r="DB86" s="899"/>
      <c r="DC86" s="900"/>
      <c r="DD86" s="900"/>
      <c r="DE86" s="900"/>
      <c r="DF86" s="901"/>
      <c r="DG86" s="899"/>
      <c r="DH86" s="900"/>
      <c r="DI86" s="900"/>
      <c r="DJ86" s="900"/>
      <c r="DK86" s="901"/>
      <c r="DL86" s="899"/>
      <c r="DM86" s="900"/>
      <c r="DN86" s="900"/>
      <c r="DO86" s="900"/>
      <c r="DP86" s="901"/>
      <c r="DQ86" s="899"/>
      <c r="DR86" s="900"/>
      <c r="DS86" s="900"/>
      <c r="DT86" s="900"/>
      <c r="DU86" s="901"/>
      <c r="DV86" s="896"/>
      <c r="DW86" s="897"/>
      <c r="DX86" s="897"/>
      <c r="DY86" s="897"/>
      <c r="DZ86" s="898"/>
      <c r="EA86" s="212"/>
    </row>
    <row r="87" spans="1:131" ht="26.25" customHeight="1" x14ac:dyDescent="0.15">
      <c r="A87" s="227">
        <v>20</v>
      </c>
      <c r="B87" s="917"/>
      <c r="C87" s="918"/>
      <c r="D87" s="918"/>
      <c r="E87" s="918"/>
      <c r="F87" s="918"/>
      <c r="G87" s="918"/>
      <c r="H87" s="918"/>
      <c r="I87" s="918"/>
      <c r="J87" s="918"/>
      <c r="K87" s="918"/>
      <c r="L87" s="918"/>
      <c r="M87" s="918"/>
      <c r="N87" s="918"/>
      <c r="O87" s="918"/>
      <c r="P87" s="919"/>
      <c r="Q87" s="920"/>
      <c r="R87" s="921"/>
      <c r="S87" s="921"/>
      <c r="T87" s="921"/>
      <c r="U87" s="921"/>
      <c r="V87" s="921"/>
      <c r="W87" s="921"/>
      <c r="X87" s="921"/>
      <c r="Y87" s="921"/>
      <c r="Z87" s="921"/>
      <c r="AA87" s="921"/>
      <c r="AB87" s="921"/>
      <c r="AC87" s="921"/>
      <c r="AD87" s="921"/>
      <c r="AE87" s="921"/>
      <c r="AF87" s="921"/>
      <c r="AG87" s="921"/>
      <c r="AH87" s="921"/>
      <c r="AI87" s="921"/>
      <c r="AJ87" s="921"/>
      <c r="AK87" s="921"/>
      <c r="AL87" s="921"/>
      <c r="AM87" s="921"/>
      <c r="AN87" s="921"/>
      <c r="AO87" s="921"/>
      <c r="AP87" s="921"/>
      <c r="AQ87" s="921"/>
      <c r="AR87" s="921"/>
      <c r="AS87" s="921"/>
      <c r="AT87" s="921"/>
      <c r="AU87" s="921"/>
      <c r="AV87" s="921"/>
      <c r="AW87" s="921"/>
      <c r="AX87" s="921"/>
      <c r="AY87" s="921"/>
      <c r="AZ87" s="922"/>
      <c r="BA87" s="922"/>
      <c r="BB87" s="922"/>
      <c r="BC87" s="922"/>
      <c r="BD87" s="923"/>
      <c r="BE87" s="224"/>
      <c r="BF87" s="224"/>
      <c r="BG87" s="224"/>
      <c r="BH87" s="224"/>
      <c r="BI87" s="224"/>
      <c r="BJ87" s="224"/>
      <c r="BK87" s="224"/>
      <c r="BL87" s="224"/>
      <c r="BM87" s="224"/>
      <c r="BN87" s="224"/>
      <c r="BO87" s="224"/>
      <c r="BP87" s="224"/>
      <c r="BQ87" s="221">
        <v>81</v>
      </c>
      <c r="BR87" s="226"/>
      <c r="BS87" s="896"/>
      <c r="BT87" s="897"/>
      <c r="BU87" s="897"/>
      <c r="BV87" s="897"/>
      <c r="BW87" s="897"/>
      <c r="BX87" s="897"/>
      <c r="BY87" s="897"/>
      <c r="BZ87" s="897"/>
      <c r="CA87" s="897"/>
      <c r="CB87" s="897"/>
      <c r="CC87" s="897"/>
      <c r="CD87" s="897"/>
      <c r="CE87" s="897"/>
      <c r="CF87" s="897"/>
      <c r="CG87" s="902"/>
      <c r="CH87" s="899"/>
      <c r="CI87" s="900"/>
      <c r="CJ87" s="900"/>
      <c r="CK87" s="900"/>
      <c r="CL87" s="901"/>
      <c r="CM87" s="899"/>
      <c r="CN87" s="900"/>
      <c r="CO87" s="900"/>
      <c r="CP87" s="900"/>
      <c r="CQ87" s="901"/>
      <c r="CR87" s="899"/>
      <c r="CS87" s="900"/>
      <c r="CT87" s="900"/>
      <c r="CU87" s="900"/>
      <c r="CV87" s="901"/>
      <c r="CW87" s="899"/>
      <c r="CX87" s="900"/>
      <c r="CY87" s="900"/>
      <c r="CZ87" s="900"/>
      <c r="DA87" s="901"/>
      <c r="DB87" s="899"/>
      <c r="DC87" s="900"/>
      <c r="DD87" s="900"/>
      <c r="DE87" s="900"/>
      <c r="DF87" s="901"/>
      <c r="DG87" s="899"/>
      <c r="DH87" s="900"/>
      <c r="DI87" s="900"/>
      <c r="DJ87" s="900"/>
      <c r="DK87" s="901"/>
      <c r="DL87" s="899"/>
      <c r="DM87" s="900"/>
      <c r="DN87" s="900"/>
      <c r="DO87" s="900"/>
      <c r="DP87" s="901"/>
      <c r="DQ87" s="899"/>
      <c r="DR87" s="900"/>
      <c r="DS87" s="900"/>
      <c r="DT87" s="900"/>
      <c r="DU87" s="901"/>
      <c r="DV87" s="896"/>
      <c r="DW87" s="897"/>
      <c r="DX87" s="897"/>
      <c r="DY87" s="897"/>
      <c r="DZ87" s="898"/>
      <c r="EA87" s="212"/>
    </row>
    <row r="88" spans="1:131" ht="26.25" customHeight="1" thickBot="1" x14ac:dyDescent="0.2">
      <c r="A88" s="223" t="s">
        <v>376</v>
      </c>
      <c r="B88" s="824" t="s">
        <v>400</v>
      </c>
      <c r="C88" s="825"/>
      <c r="D88" s="825"/>
      <c r="E88" s="825"/>
      <c r="F88" s="825"/>
      <c r="G88" s="825"/>
      <c r="H88" s="825"/>
      <c r="I88" s="825"/>
      <c r="J88" s="825"/>
      <c r="K88" s="825"/>
      <c r="L88" s="825"/>
      <c r="M88" s="825"/>
      <c r="N88" s="825"/>
      <c r="O88" s="825"/>
      <c r="P88" s="826"/>
      <c r="Q88" s="877"/>
      <c r="R88" s="878"/>
      <c r="S88" s="878"/>
      <c r="T88" s="878"/>
      <c r="U88" s="878"/>
      <c r="V88" s="878"/>
      <c r="W88" s="878"/>
      <c r="X88" s="878"/>
      <c r="Y88" s="878"/>
      <c r="Z88" s="878"/>
      <c r="AA88" s="878"/>
      <c r="AB88" s="878"/>
      <c r="AC88" s="878"/>
      <c r="AD88" s="878"/>
      <c r="AE88" s="878"/>
      <c r="AF88" s="881"/>
      <c r="AG88" s="881"/>
      <c r="AH88" s="881"/>
      <c r="AI88" s="881"/>
      <c r="AJ88" s="881"/>
      <c r="AK88" s="878"/>
      <c r="AL88" s="878"/>
      <c r="AM88" s="878"/>
      <c r="AN88" s="878"/>
      <c r="AO88" s="878"/>
      <c r="AP88" s="881"/>
      <c r="AQ88" s="881"/>
      <c r="AR88" s="881"/>
      <c r="AS88" s="881"/>
      <c r="AT88" s="881"/>
      <c r="AU88" s="881"/>
      <c r="AV88" s="881"/>
      <c r="AW88" s="881"/>
      <c r="AX88" s="881"/>
      <c r="AY88" s="881"/>
      <c r="AZ88" s="886"/>
      <c r="BA88" s="886"/>
      <c r="BB88" s="886"/>
      <c r="BC88" s="886"/>
      <c r="BD88" s="887"/>
      <c r="BE88" s="224"/>
      <c r="BF88" s="224"/>
      <c r="BG88" s="224"/>
      <c r="BH88" s="224"/>
      <c r="BI88" s="224"/>
      <c r="BJ88" s="224"/>
      <c r="BK88" s="224"/>
      <c r="BL88" s="224"/>
      <c r="BM88" s="224"/>
      <c r="BN88" s="224"/>
      <c r="BO88" s="224"/>
      <c r="BP88" s="224"/>
      <c r="BQ88" s="221">
        <v>82</v>
      </c>
      <c r="BR88" s="226"/>
      <c r="BS88" s="896"/>
      <c r="BT88" s="897"/>
      <c r="BU88" s="897"/>
      <c r="BV88" s="897"/>
      <c r="BW88" s="897"/>
      <c r="BX88" s="897"/>
      <c r="BY88" s="897"/>
      <c r="BZ88" s="897"/>
      <c r="CA88" s="897"/>
      <c r="CB88" s="897"/>
      <c r="CC88" s="897"/>
      <c r="CD88" s="897"/>
      <c r="CE88" s="897"/>
      <c r="CF88" s="897"/>
      <c r="CG88" s="902"/>
      <c r="CH88" s="899"/>
      <c r="CI88" s="900"/>
      <c r="CJ88" s="900"/>
      <c r="CK88" s="900"/>
      <c r="CL88" s="901"/>
      <c r="CM88" s="899"/>
      <c r="CN88" s="900"/>
      <c r="CO88" s="900"/>
      <c r="CP88" s="900"/>
      <c r="CQ88" s="901"/>
      <c r="CR88" s="899"/>
      <c r="CS88" s="900"/>
      <c r="CT88" s="900"/>
      <c r="CU88" s="900"/>
      <c r="CV88" s="901"/>
      <c r="CW88" s="899"/>
      <c r="CX88" s="900"/>
      <c r="CY88" s="900"/>
      <c r="CZ88" s="900"/>
      <c r="DA88" s="901"/>
      <c r="DB88" s="899"/>
      <c r="DC88" s="900"/>
      <c r="DD88" s="900"/>
      <c r="DE88" s="900"/>
      <c r="DF88" s="901"/>
      <c r="DG88" s="899"/>
      <c r="DH88" s="900"/>
      <c r="DI88" s="900"/>
      <c r="DJ88" s="900"/>
      <c r="DK88" s="901"/>
      <c r="DL88" s="899"/>
      <c r="DM88" s="900"/>
      <c r="DN88" s="900"/>
      <c r="DO88" s="900"/>
      <c r="DP88" s="901"/>
      <c r="DQ88" s="899"/>
      <c r="DR88" s="900"/>
      <c r="DS88" s="900"/>
      <c r="DT88" s="900"/>
      <c r="DU88" s="901"/>
      <c r="DV88" s="896"/>
      <c r="DW88" s="897"/>
      <c r="DX88" s="897"/>
      <c r="DY88" s="897"/>
      <c r="DZ88" s="89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96"/>
      <c r="BT89" s="897"/>
      <c r="BU89" s="897"/>
      <c r="BV89" s="897"/>
      <c r="BW89" s="897"/>
      <c r="BX89" s="897"/>
      <c r="BY89" s="897"/>
      <c r="BZ89" s="897"/>
      <c r="CA89" s="897"/>
      <c r="CB89" s="897"/>
      <c r="CC89" s="897"/>
      <c r="CD89" s="897"/>
      <c r="CE89" s="897"/>
      <c r="CF89" s="897"/>
      <c r="CG89" s="902"/>
      <c r="CH89" s="899"/>
      <c r="CI89" s="900"/>
      <c r="CJ89" s="900"/>
      <c r="CK89" s="900"/>
      <c r="CL89" s="901"/>
      <c r="CM89" s="899"/>
      <c r="CN89" s="900"/>
      <c r="CO89" s="900"/>
      <c r="CP89" s="900"/>
      <c r="CQ89" s="901"/>
      <c r="CR89" s="899"/>
      <c r="CS89" s="900"/>
      <c r="CT89" s="900"/>
      <c r="CU89" s="900"/>
      <c r="CV89" s="901"/>
      <c r="CW89" s="899"/>
      <c r="CX89" s="900"/>
      <c r="CY89" s="900"/>
      <c r="CZ89" s="900"/>
      <c r="DA89" s="901"/>
      <c r="DB89" s="899"/>
      <c r="DC89" s="900"/>
      <c r="DD89" s="900"/>
      <c r="DE89" s="900"/>
      <c r="DF89" s="901"/>
      <c r="DG89" s="899"/>
      <c r="DH89" s="900"/>
      <c r="DI89" s="900"/>
      <c r="DJ89" s="900"/>
      <c r="DK89" s="901"/>
      <c r="DL89" s="899"/>
      <c r="DM89" s="900"/>
      <c r="DN89" s="900"/>
      <c r="DO89" s="900"/>
      <c r="DP89" s="901"/>
      <c r="DQ89" s="899"/>
      <c r="DR89" s="900"/>
      <c r="DS89" s="900"/>
      <c r="DT89" s="900"/>
      <c r="DU89" s="901"/>
      <c r="DV89" s="896"/>
      <c r="DW89" s="897"/>
      <c r="DX89" s="897"/>
      <c r="DY89" s="897"/>
      <c r="DZ89" s="89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96"/>
      <c r="BT90" s="897"/>
      <c r="BU90" s="897"/>
      <c r="BV90" s="897"/>
      <c r="BW90" s="897"/>
      <c r="BX90" s="897"/>
      <c r="BY90" s="897"/>
      <c r="BZ90" s="897"/>
      <c r="CA90" s="897"/>
      <c r="CB90" s="897"/>
      <c r="CC90" s="897"/>
      <c r="CD90" s="897"/>
      <c r="CE90" s="897"/>
      <c r="CF90" s="897"/>
      <c r="CG90" s="902"/>
      <c r="CH90" s="899"/>
      <c r="CI90" s="900"/>
      <c r="CJ90" s="900"/>
      <c r="CK90" s="900"/>
      <c r="CL90" s="901"/>
      <c r="CM90" s="899"/>
      <c r="CN90" s="900"/>
      <c r="CO90" s="900"/>
      <c r="CP90" s="900"/>
      <c r="CQ90" s="901"/>
      <c r="CR90" s="899"/>
      <c r="CS90" s="900"/>
      <c r="CT90" s="900"/>
      <c r="CU90" s="900"/>
      <c r="CV90" s="901"/>
      <c r="CW90" s="899"/>
      <c r="CX90" s="900"/>
      <c r="CY90" s="900"/>
      <c r="CZ90" s="900"/>
      <c r="DA90" s="901"/>
      <c r="DB90" s="899"/>
      <c r="DC90" s="900"/>
      <c r="DD90" s="900"/>
      <c r="DE90" s="900"/>
      <c r="DF90" s="901"/>
      <c r="DG90" s="899"/>
      <c r="DH90" s="900"/>
      <c r="DI90" s="900"/>
      <c r="DJ90" s="900"/>
      <c r="DK90" s="901"/>
      <c r="DL90" s="899"/>
      <c r="DM90" s="900"/>
      <c r="DN90" s="900"/>
      <c r="DO90" s="900"/>
      <c r="DP90" s="901"/>
      <c r="DQ90" s="899"/>
      <c r="DR90" s="900"/>
      <c r="DS90" s="900"/>
      <c r="DT90" s="900"/>
      <c r="DU90" s="901"/>
      <c r="DV90" s="896"/>
      <c r="DW90" s="897"/>
      <c r="DX90" s="897"/>
      <c r="DY90" s="897"/>
      <c r="DZ90" s="89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96"/>
      <c r="BT91" s="897"/>
      <c r="BU91" s="897"/>
      <c r="BV91" s="897"/>
      <c r="BW91" s="897"/>
      <c r="BX91" s="897"/>
      <c r="BY91" s="897"/>
      <c r="BZ91" s="897"/>
      <c r="CA91" s="897"/>
      <c r="CB91" s="897"/>
      <c r="CC91" s="897"/>
      <c r="CD91" s="897"/>
      <c r="CE91" s="897"/>
      <c r="CF91" s="897"/>
      <c r="CG91" s="902"/>
      <c r="CH91" s="899"/>
      <c r="CI91" s="900"/>
      <c r="CJ91" s="900"/>
      <c r="CK91" s="900"/>
      <c r="CL91" s="901"/>
      <c r="CM91" s="899"/>
      <c r="CN91" s="900"/>
      <c r="CO91" s="900"/>
      <c r="CP91" s="900"/>
      <c r="CQ91" s="901"/>
      <c r="CR91" s="899"/>
      <c r="CS91" s="900"/>
      <c r="CT91" s="900"/>
      <c r="CU91" s="900"/>
      <c r="CV91" s="901"/>
      <c r="CW91" s="899"/>
      <c r="CX91" s="900"/>
      <c r="CY91" s="900"/>
      <c r="CZ91" s="900"/>
      <c r="DA91" s="901"/>
      <c r="DB91" s="899"/>
      <c r="DC91" s="900"/>
      <c r="DD91" s="900"/>
      <c r="DE91" s="900"/>
      <c r="DF91" s="901"/>
      <c r="DG91" s="899"/>
      <c r="DH91" s="900"/>
      <c r="DI91" s="900"/>
      <c r="DJ91" s="900"/>
      <c r="DK91" s="901"/>
      <c r="DL91" s="899"/>
      <c r="DM91" s="900"/>
      <c r="DN91" s="900"/>
      <c r="DO91" s="900"/>
      <c r="DP91" s="901"/>
      <c r="DQ91" s="899"/>
      <c r="DR91" s="900"/>
      <c r="DS91" s="900"/>
      <c r="DT91" s="900"/>
      <c r="DU91" s="901"/>
      <c r="DV91" s="896"/>
      <c r="DW91" s="897"/>
      <c r="DX91" s="897"/>
      <c r="DY91" s="897"/>
      <c r="DZ91" s="89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96"/>
      <c r="BT92" s="897"/>
      <c r="BU92" s="897"/>
      <c r="BV92" s="897"/>
      <c r="BW92" s="897"/>
      <c r="BX92" s="897"/>
      <c r="BY92" s="897"/>
      <c r="BZ92" s="897"/>
      <c r="CA92" s="897"/>
      <c r="CB92" s="897"/>
      <c r="CC92" s="897"/>
      <c r="CD92" s="897"/>
      <c r="CE92" s="897"/>
      <c r="CF92" s="897"/>
      <c r="CG92" s="902"/>
      <c r="CH92" s="899"/>
      <c r="CI92" s="900"/>
      <c r="CJ92" s="900"/>
      <c r="CK92" s="900"/>
      <c r="CL92" s="901"/>
      <c r="CM92" s="899"/>
      <c r="CN92" s="900"/>
      <c r="CO92" s="900"/>
      <c r="CP92" s="900"/>
      <c r="CQ92" s="901"/>
      <c r="CR92" s="899"/>
      <c r="CS92" s="900"/>
      <c r="CT92" s="900"/>
      <c r="CU92" s="900"/>
      <c r="CV92" s="901"/>
      <c r="CW92" s="899"/>
      <c r="CX92" s="900"/>
      <c r="CY92" s="900"/>
      <c r="CZ92" s="900"/>
      <c r="DA92" s="901"/>
      <c r="DB92" s="899"/>
      <c r="DC92" s="900"/>
      <c r="DD92" s="900"/>
      <c r="DE92" s="900"/>
      <c r="DF92" s="901"/>
      <c r="DG92" s="899"/>
      <c r="DH92" s="900"/>
      <c r="DI92" s="900"/>
      <c r="DJ92" s="900"/>
      <c r="DK92" s="901"/>
      <c r="DL92" s="899"/>
      <c r="DM92" s="900"/>
      <c r="DN92" s="900"/>
      <c r="DO92" s="900"/>
      <c r="DP92" s="901"/>
      <c r="DQ92" s="899"/>
      <c r="DR92" s="900"/>
      <c r="DS92" s="900"/>
      <c r="DT92" s="900"/>
      <c r="DU92" s="901"/>
      <c r="DV92" s="896"/>
      <c r="DW92" s="897"/>
      <c r="DX92" s="897"/>
      <c r="DY92" s="897"/>
      <c r="DZ92" s="89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96"/>
      <c r="BT93" s="897"/>
      <c r="BU93" s="897"/>
      <c r="BV93" s="897"/>
      <c r="BW93" s="897"/>
      <c r="BX93" s="897"/>
      <c r="BY93" s="897"/>
      <c r="BZ93" s="897"/>
      <c r="CA93" s="897"/>
      <c r="CB93" s="897"/>
      <c r="CC93" s="897"/>
      <c r="CD93" s="897"/>
      <c r="CE93" s="897"/>
      <c r="CF93" s="897"/>
      <c r="CG93" s="902"/>
      <c r="CH93" s="899"/>
      <c r="CI93" s="900"/>
      <c r="CJ93" s="900"/>
      <c r="CK93" s="900"/>
      <c r="CL93" s="901"/>
      <c r="CM93" s="899"/>
      <c r="CN93" s="900"/>
      <c r="CO93" s="900"/>
      <c r="CP93" s="900"/>
      <c r="CQ93" s="901"/>
      <c r="CR93" s="899"/>
      <c r="CS93" s="900"/>
      <c r="CT93" s="900"/>
      <c r="CU93" s="900"/>
      <c r="CV93" s="901"/>
      <c r="CW93" s="899"/>
      <c r="CX93" s="900"/>
      <c r="CY93" s="900"/>
      <c r="CZ93" s="900"/>
      <c r="DA93" s="901"/>
      <c r="DB93" s="899"/>
      <c r="DC93" s="900"/>
      <c r="DD93" s="900"/>
      <c r="DE93" s="900"/>
      <c r="DF93" s="901"/>
      <c r="DG93" s="899"/>
      <c r="DH93" s="900"/>
      <c r="DI93" s="900"/>
      <c r="DJ93" s="900"/>
      <c r="DK93" s="901"/>
      <c r="DL93" s="899"/>
      <c r="DM93" s="900"/>
      <c r="DN93" s="900"/>
      <c r="DO93" s="900"/>
      <c r="DP93" s="901"/>
      <c r="DQ93" s="899"/>
      <c r="DR93" s="900"/>
      <c r="DS93" s="900"/>
      <c r="DT93" s="900"/>
      <c r="DU93" s="901"/>
      <c r="DV93" s="896"/>
      <c r="DW93" s="897"/>
      <c r="DX93" s="897"/>
      <c r="DY93" s="897"/>
      <c r="DZ93" s="89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96"/>
      <c r="BT94" s="897"/>
      <c r="BU94" s="897"/>
      <c r="BV94" s="897"/>
      <c r="BW94" s="897"/>
      <c r="BX94" s="897"/>
      <c r="BY94" s="897"/>
      <c r="BZ94" s="897"/>
      <c r="CA94" s="897"/>
      <c r="CB94" s="897"/>
      <c r="CC94" s="897"/>
      <c r="CD94" s="897"/>
      <c r="CE94" s="897"/>
      <c r="CF94" s="897"/>
      <c r="CG94" s="902"/>
      <c r="CH94" s="899"/>
      <c r="CI94" s="900"/>
      <c r="CJ94" s="900"/>
      <c r="CK94" s="900"/>
      <c r="CL94" s="901"/>
      <c r="CM94" s="899"/>
      <c r="CN94" s="900"/>
      <c r="CO94" s="900"/>
      <c r="CP94" s="900"/>
      <c r="CQ94" s="901"/>
      <c r="CR94" s="899"/>
      <c r="CS94" s="900"/>
      <c r="CT94" s="900"/>
      <c r="CU94" s="900"/>
      <c r="CV94" s="901"/>
      <c r="CW94" s="899"/>
      <c r="CX94" s="900"/>
      <c r="CY94" s="900"/>
      <c r="CZ94" s="900"/>
      <c r="DA94" s="901"/>
      <c r="DB94" s="899"/>
      <c r="DC94" s="900"/>
      <c r="DD94" s="900"/>
      <c r="DE94" s="900"/>
      <c r="DF94" s="901"/>
      <c r="DG94" s="899"/>
      <c r="DH94" s="900"/>
      <c r="DI94" s="900"/>
      <c r="DJ94" s="900"/>
      <c r="DK94" s="901"/>
      <c r="DL94" s="899"/>
      <c r="DM94" s="900"/>
      <c r="DN94" s="900"/>
      <c r="DO94" s="900"/>
      <c r="DP94" s="901"/>
      <c r="DQ94" s="899"/>
      <c r="DR94" s="900"/>
      <c r="DS94" s="900"/>
      <c r="DT94" s="900"/>
      <c r="DU94" s="901"/>
      <c r="DV94" s="896"/>
      <c r="DW94" s="897"/>
      <c r="DX94" s="897"/>
      <c r="DY94" s="897"/>
      <c r="DZ94" s="89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96"/>
      <c r="BT95" s="897"/>
      <c r="BU95" s="897"/>
      <c r="BV95" s="897"/>
      <c r="BW95" s="897"/>
      <c r="BX95" s="897"/>
      <c r="BY95" s="897"/>
      <c r="BZ95" s="897"/>
      <c r="CA95" s="897"/>
      <c r="CB95" s="897"/>
      <c r="CC95" s="897"/>
      <c r="CD95" s="897"/>
      <c r="CE95" s="897"/>
      <c r="CF95" s="897"/>
      <c r="CG95" s="902"/>
      <c r="CH95" s="899"/>
      <c r="CI95" s="900"/>
      <c r="CJ95" s="900"/>
      <c r="CK95" s="900"/>
      <c r="CL95" s="901"/>
      <c r="CM95" s="899"/>
      <c r="CN95" s="900"/>
      <c r="CO95" s="900"/>
      <c r="CP95" s="900"/>
      <c r="CQ95" s="901"/>
      <c r="CR95" s="899"/>
      <c r="CS95" s="900"/>
      <c r="CT95" s="900"/>
      <c r="CU95" s="900"/>
      <c r="CV95" s="901"/>
      <c r="CW95" s="899"/>
      <c r="CX95" s="900"/>
      <c r="CY95" s="900"/>
      <c r="CZ95" s="900"/>
      <c r="DA95" s="901"/>
      <c r="DB95" s="899"/>
      <c r="DC95" s="900"/>
      <c r="DD95" s="900"/>
      <c r="DE95" s="900"/>
      <c r="DF95" s="901"/>
      <c r="DG95" s="899"/>
      <c r="DH95" s="900"/>
      <c r="DI95" s="900"/>
      <c r="DJ95" s="900"/>
      <c r="DK95" s="901"/>
      <c r="DL95" s="899"/>
      <c r="DM95" s="900"/>
      <c r="DN95" s="900"/>
      <c r="DO95" s="900"/>
      <c r="DP95" s="901"/>
      <c r="DQ95" s="899"/>
      <c r="DR95" s="900"/>
      <c r="DS95" s="900"/>
      <c r="DT95" s="900"/>
      <c r="DU95" s="901"/>
      <c r="DV95" s="896"/>
      <c r="DW95" s="897"/>
      <c r="DX95" s="897"/>
      <c r="DY95" s="897"/>
      <c r="DZ95" s="89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96"/>
      <c r="BT96" s="897"/>
      <c r="BU96" s="897"/>
      <c r="BV96" s="897"/>
      <c r="BW96" s="897"/>
      <c r="BX96" s="897"/>
      <c r="BY96" s="897"/>
      <c r="BZ96" s="897"/>
      <c r="CA96" s="897"/>
      <c r="CB96" s="897"/>
      <c r="CC96" s="897"/>
      <c r="CD96" s="897"/>
      <c r="CE96" s="897"/>
      <c r="CF96" s="897"/>
      <c r="CG96" s="902"/>
      <c r="CH96" s="899"/>
      <c r="CI96" s="900"/>
      <c r="CJ96" s="900"/>
      <c r="CK96" s="900"/>
      <c r="CL96" s="901"/>
      <c r="CM96" s="899"/>
      <c r="CN96" s="900"/>
      <c r="CO96" s="900"/>
      <c r="CP96" s="900"/>
      <c r="CQ96" s="901"/>
      <c r="CR96" s="899"/>
      <c r="CS96" s="900"/>
      <c r="CT96" s="900"/>
      <c r="CU96" s="900"/>
      <c r="CV96" s="901"/>
      <c r="CW96" s="899"/>
      <c r="CX96" s="900"/>
      <c r="CY96" s="900"/>
      <c r="CZ96" s="900"/>
      <c r="DA96" s="901"/>
      <c r="DB96" s="899"/>
      <c r="DC96" s="900"/>
      <c r="DD96" s="900"/>
      <c r="DE96" s="900"/>
      <c r="DF96" s="901"/>
      <c r="DG96" s="899"/>
      <c r="DH96" s="900"/>
      <c r="DI96" s="900"/>
      <c r="DJ96" s="900"/>
      <c r="DK96" s="901"/>
      <c r="DL96" s="899"/>
      <c r="DM96" s="900"/>
      <c r="DN96" s="900"/>
      <c r="DO96" s="900"/>
      <c r="DP96" s="901"/>
      <c r="DQ96" s="899"/>
      <c r="DR96" s="900"/>
      <c r="DS96" s="900"/>
      <c r="DT96" s="900"/>
      <c r="DU96" s="901"/>
      <c r="DV96" s="896"/>
      <c r="DW96" s="897"/>
      <c r="DX96" s="897"/>
      <c r="DY96" s="897"/>
      <c r="DZ96" s="89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96"/>
      <c r="BT97" s="897"/>
      <c r="BU97" s="897"/>
      <c r="BV97" s="897"/>
      <c r="BW97" s="897"/>
      <c r="BX97" s="897"/>
      <c r="BY97" s="897"/>
      <c r="BZ97" s="897"/>
      <c r="CA97" s="897"/>
      <c r="CB97" s="897"/>
      <c r="CC97" s="897"/>
      <c r="CD97" s="897"/>
      <c r="CE97" s="897"/>
      <c r="CF97" s="897"/>
      <c r="CG97" s="902"/>
      <c r="CH97" s="899"/>
      <c r="CI97" s="900"/>
      <c r="CJ97" s="900"/>
      <c r="CK97" s="900"/>
      <c r="CL97" s="901"/>
      <c r="CM97" s="899"/>
      <c r="CN97" s="900"/>
      <c r="CO97" s="900"/>
      <c r="CP97" s="900"/>
      <c r="CQ97" s="901"/>
      <c r="CR97" s="899"/>
      <c r="CS97" s="900"/>
      <c r="CT97" s="900"/>
      <c r="CU97" s="900"/>
      <c r="CV97" s="901"/>
      <c r="CW97" s="899"/>
      <c r="CX97" s="900"/>
      <c r="CY97" s="900"/>
      <c r="CZ97" s="900"/>
      <c r="DA97" s="901"/>
      <c r="DB97" s="899"/>
      <c r="DC97" s="900"/>
      <c r="DD97" s="900"/>
      <c r="DE97" s="900"/>
      <c r="DF97" s="901"/>
      <c r="DG97" s="899"/>
      <c r="DH97" s="900"/>
      <c r="DI97" s="900"/>
      <c r="DJ97" s="900"/>
      <c r="DK97" s="901"/>
      <c r="DL97" s="899"/>
      <c r="DM97" s="900"/>
      <c r="DN97" s="900"/>
      <c r="DO97" s="900"/>
      <c r="DP97" s="901"/>
      <c r="DQ97" s="899"/>
      <c r="DR97" s="900"/>
      <c r="DS97" s="900"/>
      <c r="DT97" s="900"/>
      <c r="DU97" s="901"/>
      <c r="DV97" s="896"/>
      <c r="DW97" s="897"/>
      <c r="DX97" s="897"/>
      <c r="DY97" s="897"/>
      <c r="DZ97" s="89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96"/>
      <c r="BT98" s="897"/>
      <c r="BU98" s="897"/>
      <c r="BV98" s="897"/>
      <c r="BW98" s="897"/>
      <c r="BX98" s="897"/>
      <c r="BY98" s="897"/>
      <c r="BZ98" s="897"/>
      <c r="CA98" s="897"/>
      <c r="CB98" s="897"/>
      <c r="CC98" s="897"/>
      <c r="CD98" s="897"/>
      <c r="CE98" s="897"/>
      <c r="CF98" s="897"/>
      <c r="CG98" s="902"/>
      <c r="CH98" s="899"/>
      <c r="CI98" s="900"/>
      <c r="CJ98" s="900"/>
      <c r="CK98" s="900"/>
      <c r="CL98" s="901"/>
      <c r="CM98" s="899"/>
      <c r="CN98" s="900"/>
      <c r="CO98" s="900"/>
      <c r="CP98" s="900"/>
      <c r="CQ98" s="901"/>
      <c r="CR98" s="899"/>
      <c r="CS98" s="900"/>
      <c r="CT98" s="900"/>
      <c r="CU98" s="900"/>
      <c r="CV98" s="901"/>
      <c r="CW98" s="899"/>
      <c r="CX98" s="900"/>
      <c r="CY98" s="900"/>
      <c r="CZ98" s="900"/>
      <c r="DA98" s="901"/>
      <c r="DB98" s="899"/>
      <c r="DC98" s="900"/>
      <c r="DD98" s="900"/>
      <c r="DE98" s="900"/>
      <c r="DF98" s="901"/>
      <c r="DG98" s="899"/>
      <c r="DH98" s="900"/>
      <c r="DI98" s="900"/>
      <c r="DJ98" s="900"/>
      <c r="DK98" s="901"/>
      <c r="DL98" s="899"/>
      <c r="DM98" s="900"/>
      <c r="DN98" s="900"/>
      <c r="DO98" s="900"/>
      <c r="DP98" s="901"/>
      <c r="DQ98" s="899"/>
      <c r="DR98" s="900"/>
      <c r="DS98" s="900"/>
      <c r="DT98" s="900"/>
      <c r="DU98" s="901"/>
      <c r="DV98" s="896"/>
      <c r="DW98" s="897"/>
      <c r="DX98" s="897"/>
      <c r="DY98" s="897"/>
      <c r="DZ98" s="89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96"/>
      <c r="BT99" s="897"/>
      <c r="BU99" s="897"/>
      <c r="BV99" s="897"/>
      <c r="BW99" s="897"/>
      <c r="BX99" s="897"/>
      <c r="BY99" s="897"/>
      <c r="BZ99" s="897"/>
      <c r="CA99" s="897"/>
      <c r="CB99" s="897"/>
      <c r="CC99" s="897"/>
      <c r="CD99" s="897"/>
      <c r="CE99" s="897"/>
      <c r="CF99" s="897"/>
      <c r="CG99" s="902"/>
      <c r="CH99" s="899"/>
      <c r="CI99" s="900"/>
      <c r="CJ99" s="900"/>
      <c r="CK99" s="900"/>
      <c r="CL99" s="901"/>
      <c r="CM99" s="899"/>
      <c r="CN99" s="900"/>
      <c r="CO99" s="900"/>
      <c r="CP99" s="900"/>
      <c r="CQ99" s="901"/>
      <c r="CR99" s="899"/>
      <c r="CS99" s="900"/>
      <c r="CT99" s="900"/>
      <c r="CU99" s="900"/>
      <c r="CV99" s="901"/>
      <c r="CW99" s="899"/>
      <c r="CX99" s="900"/>
      <c r="CY99" s="900"/>
      <c r="CZ99" s="900"/>
      <c r="DA99" s="901"/>
      <c r="DB99" s="899"/>
      <c r="DC99" s="900"/>
      <c r="DD99" s="900"/>
      <c r="DE99" s="900"/>
      <c r="DF99" s="901"/>
      <c r="DG99" s="899"/>
      <c r="DH99" s="900"/>
      <c r="DI99" s="900"/>
      <c r="DJ99" s="900"/>
      <c r="DK99" s="901"/>
      <c r="DL99" s="899"/>
      <c r="DM99" s="900"/>
      <c r="DN99" s="900"/>
      <c r="DO99" s="900"/>
      <c r="DP99" s="901"/>
      <c r="DQ99" s="899"/>
      <c r="DR99" s="900"/>
      <c r="DS99" s="900"/>
      <c r="DT99" s="900"/>
      <c r="DU99" s="901"/>
      <c r="DV99" s="896"/>
      <c r="DW99" s="897"/>
      <c r="DX99" s="897"/>
      <c r="DY99" s="897"/>
      <c r="DZ99" s="89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96"/>
      <c r="BT100" s="897"/>
      <c r="BU100" s="897"/>
      <c r="BV100" s="897"/>
      <c r="BW100" s="897"/>
      <c r="BX100" s="897"/>
      <c r="BY100" s="897"/>
      <c r="BZ100" s="897"/>
      <c r="CA100" s="897"/>
      <c r="CB100" s="897"/>
      <c r="CC100" s="897"/>
      <c r="CD100" s="897"/>
      <c r="CE100" s="897"/>
      <c r="CF100" s="897"/>
      <c r="CG100" s="902"/>
      <c r="CH100" s="899"/>
      <c r="CI100" s="900"/>
      <c r="CJ100" s="900"/>
      <c r="CK100" s="900"/>
      <c r="CL100" s="901"/>
      <c r="CM100" s="899"/>
      <c r="CN100" s="900"/>
      <c r="CO100" s="900"/>
      <c r="CP100" s="900"/>
      <c r="CQ100" s="901"/>
      <c r="CR100" s="899"/>
      <c r="CS100" s="900"/>
      <c r="CT100" s="900"/>
      <c r="CU100" s="900"/>
      <c r="CV100" s="901"/>
      <c r="CW100" s="899"/>
      <c r="CX100" s="900"/>
      <c r="CY100" s="900"/>
      <c r="CZ100" s="900"/>
      <c r="DA100" s="901"/>
      <c r="DB100" s="899"/>
      <c r="DC100" s="900"/>
      <c r="DD100" s="900"/>
      <c r="DE100" s="900"/>
      <c r="DF100" s="901"/>
      <c r="DG100" s="899"/>
      <c r="DH100" s="900"/>
      <c r="DI100" s="900"/>
      <c r="DJ100" s="900"/>
      <c r="DK100" s="901"/>
      <c r="DL100" s="899"/>
      <c r="DM100" s="900"/>
      <c r="DN100" s="900"/>
      <c r="DO100" s="900"/>
      <c r="DP100" s="901"/>
      <c r="DQ100" s="899"/>
      <c r="DR100" s="900"/>
      <c r="DS100" s="900"/>
      <c r="DT100" s="900"/>
      <c r="DU100" s="901"/>
      <c r="DV100" s="896"/>
      <c r="DW100" s="897"/>
      <c r="DX100" s="897"/>
      <c r="DY100" s="897"/>
      <c r="DZ100" s="89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96"/>
      <c r="BT101" s="897"/>
      <c r="BU101" s="897"/>
      <c r="BV101" s="897"/>
      <c r="BW101" s="897"/>
      <c r="BX101" s="897"/>
      <c r="BY101" s="897"/>
      <c r="BZ101" s="897"/>
      <c r="CA101" s="897"/>
      <c r="CB101" s="897"/>
      <c r="CC101" s="897"/>
      <c r="CD101" s="897"/>
      <c r="CE101" s="897"/>
      <c r="CF101" s="897"/>
      <c r="CG101" s="902"/>
      <c r="CH101" s="899"/>
      <c r="CI101" s="900"/>
      <c r="CJ101" s="900"/>
      <c r="CK101" s="900"/>
      <c r="CL101" s="901"/>
      <c r="CM101" s="899"/>
      <c r="CN101" s="900"/>
      <c r="CO101" s="900"/>
      <c r="CP101" s="900"/>
      <c r="CQ101" s="901"/>
      <c r="CR101" s="899"/>
      <c r="CS101" s="900"/>
      <c r="CT101" s="900"/>
      <c r="CU101" s="900"/>
      <c r="CV101" s="901"/>
      <c r="CW101" s="899"/>
      <c r="CX101" s="900"/>
      <c r="CY101" s="900"/>
      <c r="CZ101" s="900"/>
      <c r="DA101" s="901"/>
      <c r="DB101" s="899"/>
      <c r="DC101" s="900"/>
      <c r="DD101" s="900"/>
      <c r="DE101" s="900"/>
      <c r="DF101" s="901"/>
      <c r="DG101" s="899"/>
      <c r="DH101" s="900"/>
      <c r="DI101" s="900"/>
      <c r="DJ101" s="900"/>
      <c r="DK101" s="901"/>
      <c r="DL101" s="899"/>
      <c r="DM101" s="900"/>
      <c r="DN101" s="900"/>
      <c r="DO101" s="900"/>
      <c r="DP101" s="901"/>
      <c r="DQ101" s="899"/>
      <c r="DR101" s="900"/>
      <c r="DS101" s="900"/>
      <c r="DT101" s="900"/>
      <c r="DU101" s="901"/>
      <c r="DV101" s="896"/>
      <c r="DW101" s="897"/>
      <c r="DX101" s="897"/>
      <c r="DY101" s="897"/>
      <c r="DZ101" s="89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824" t="s">
        <v>401</v>
      </c>
      <c r="BS102" s="825"/>
      <c r="BT102" s="825"/>
      <c r="BU102" s="825"/>
      <c r="BV102" s="825"/>
      <c r="BW102" s="825"/>
      <c r="BX102" s="825"/>
      <c r="BY102" s="825"/>
      <c r="BZ102" s="825"/>
      <c r="CA102" s="825"/>
      <c r="CB102" s="825"/>
      <c r="CC102" s="825"/>
      <c r="CD102" s="825"/>
      <c r="CE102" s="825"/>
      <c r="CF102" s="825"/>
      <c r="CG102" s="826"/>
      <c r="CH102" s="924"/>
      <c r="CI102" s="925"/>
      <c r="CJ102" s="925"/>
      <c r="CK102" s="925"/>
      <c r="CL102" s="926"/>
      <c r="CM102" s="924"/>
      <c r="CN102" s="925"/>
      <c r="CO102" s="925"/>
      <c r="CP102" s="925"/>
      <c r="CQ102" s="926"/>
      <c r="CR102" s="927"/>
      <c r="CS102" s="889"/>
      <c r="CT102" s="889"/>
      <c r="CU102" s="889"/>
      <c r="CV102" s="928"/>
      <c r="CW102" s="927"/>
      <c r="CX102" s="889"/>
      <c r="CY102" s="889"/>
      <c r="CZ102" s="889"/>
      <c r="DA102" s="928"/>
      <c r="DB102" s="927"/>
      <c r="DC102" s="889"/>
      <c r="DD102" s="889"/>
      <c r="DE102" s="889"/>
      <c r="DF102" s="928"/>
      <c r="DG102" s="927"/>
      <c r="DH102" s="889"/>
      <c r="DI102" s="889"/>
      <c r="DJ102" s="889"/>
      <c r="DK102" s="928"/>
      <c r="DL102" s="927"/>
      <c r="DM102" s="889"/>
      <c r="DN102" s="889"/>
      <c r="DO102" s="889"/>
      <c r="DP102" s="928"/>
      <c r="DQ102" s="927"/>
      <c r="DR102" s="889"/>
      <c r="DS102" s="889"/>
      <c r="DT102" s="889"/>
      <c r="DU102" s="928"/>
      <c r="DV102" s="824"/>
      <c r="DW102" s="825"/>
      <c r="DX102" s="825"/>
      <c r="DY102" s="825"/>
      <c r="DZ102" s="95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52" t="s">
        <v>402</v>
      </c>
      <c r="BR103" s="952"/>
      <c r="BS103" s="952"/>
      <c r="BT103" s="952"/>
      <c r="BU103" s="952"/>
      <c r="BV103" s="952"/>
      <c r="BW103" s="952"/>
      <c r="BX103" s="952"/>
      <c r="BY103" s="952"/>
      <c r="BZ103" s="952"/>
      <c r="CA103" s="952"/>
      <c r="CB103" s="952"/>
      <c r="CC103" s="952"/>
      <c r="CD103" s="952"/>
      <c r="CE103" s="952"/>
      <c r="CF103" s="952"/>
      <c r="CG103" s="952"/>
      <c r="CH103" s="952"/>
      <c r="CI103" s="952"/>
      <c r="CJ103" s="952"/>
      <c r="CK103" s="952"/>
      <c r="CL103" s="952"/>
      <c r="CM103" s="952"/>
      <c r="CN103" s="952"/>
      <c r="CO103" s="952"/>
      <c r="CP103" s="952"/>
      <c r="CQ103" s="952"/>
      <c r="CR103" s="952"/>
      <c r="CS103" s="952"/>
      <c r="CT103" s="952"/>
      <c r="CU103" s="952"/>
      <c r="CV103" s="952"/>
      <c r="CW103" s="952"/>
      <c r="CX103" s="952"/>
      <c r="CY103" s="952"/>
      <c r="CZ103" s="952"/>
      <c r="DA103" s="952"/>
      <c r="DB103" s="952"/>
      <c r="DC103" s="952"/>
      <c r="DD103" s="952"/>
      <c r="DE103" s="952"/>
      <c r="DF103" s="952"/>
      <c r="DG103" s="952"/>
      <c r="DH103" s="952"/>
      <c r="DI103" s="952"/>
      <c r="DJ103" s="952"/>
      <c r="DK103" s="952"/>
      <c r="DL103" s="952"/>
      <c r="DM103" s="952"/>
      <c r="DN103" s="952"/>
      <c r="DO103" s="952"/>
      <c r="DP103" s="952"/>
      <c r="DQ103" s="952"/>
      <c r="DR103" s="952"/>
      <c r="DS103" s="952"/>
      <c r="DT103" s="952"/>
      <c r="DU103" s="952"/>
      <c r="DV103" s="952"/>
      <c r="DW103" s="952"/>
      <c r="DX103" s="952"/>
      <c r="DY103" s="952"/>
      <c r="DZ103" s="95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53" t="s">
        <v>403</v>
      </c>
      <c r="BR104" s="953"/>
      <c r="BS104" s="953"/>
      <c r="BT104" s="953"/>
      <c r="BU104" s="953"/>
      <c r="BV104" s="953"/>
      <c r="BW104" s="953"/>
      <c r="BX104" s="953"/>
      <c r="BY104" s="953"/>
      <c r="BZ104" s="953"/>
      <c r="CA104" s="953"/>
      <c r="CB104" s="953"/>
      <c r="CC104" s="953"/>
      <c r="CD104" s="953"/>
      <c r="CE104" s="953"/>
      <c r="CF104" s="953"/>
      <c r="CG104" s="953"/>
      <c r="CH104" s="953"/>
      <c r="CI104" s="953"/>
      <c r="CJ104" s="953"/>
      <c r="CK104" s="953"/>
      <c r="CL104" s="953"/>
      <c r="CM104" s="953"/>
      <c r="CN104" s="953"/>
      <c r="CO104" s="953"/>
      <c r="CP104" s="953"/>
      <c r="CQ104" s="953"/>
      <c r="CR104" s="953"/>
      <c r="CS104" s="953"/>
      <c r="CT104" s="953"/>
      <c r="CU104" s="953"/>
      <c r="CV104" s="953"/>
      <c r="CW104" s="953"/>
      <c r="CX104" s="953"/>
      <c r="CY104" s="953"/>
      <c r="CZ104" s="953"/>
      <c r="DA104" s="953"/>
      <c r="DB104" s="953"/>
      <c r="DC104" s="953"/>
      <c r="DD104" s="953"/>
      <c r="DE104" s="953"/>
      <c r="DF104" s="953"/>
      <c r="DG104" s="953"/>
      <c r="DH104" s="953"/>
      <c r="DI104" s="953"/>
      <c r="DJ104" s="953"/>
      <c r="DK104" s="953"/>
      <c r="DL104" s="953"/>
      <c r="DM104" s="953"/>
      <c r="DN104" s="953"/>
      <c r="DO104" s="953"/>
      <c r="DP104" s="953"/>
      <c r="DQ104" s="953"/>
      <c r="DR104" s="953"/>
      <c r="DS104" s="953"/>
      <c r="DT104" s="953"/>
      <c r="DU104" s="953"/>
      <c r="DV104" s="953"/>
      <c r="DW104" s="953"/>
      <c r="DX104" s="953"/>
      <c r="DY104" s="953"/>
      <c r="DZ104" s="95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54" t="s">
        <v>406</v>
      </c>
      <c r="B108" s="955"/>
      <c r="C108" s="955"/>
      <c r="D108" s="955"/>
      <c r="E108" s="955"/>
      <c r="F108" s="955"/>
      <c r="G108" s="955"/>
      <c r="H108" s="955"/>
      <c r="I108" s="955"/>
      <c r="J108" s="955"/>
      <c r="K108" s="955"/>
      <c r="L108" s="955"/>
      <c r="M108" s="955"/>
      <c r="N108" s="955"/>
      <c r="O108" s="955"/>
      <c r="P108" s="955"/>
      <c r="Q108" s="955"/>
      <c r="R108" s="955"/>
      <c r="S108" s="955"/>
      <c r="T108" s="955"/>
      <c r="U108" s="955"/>
      <c r="V108" s="955"/>
      <c r="W108" s="955"/>
      <c r="X108" s="955"/>
      <c r="Y108" s="955"/>
      <c r="Z108" s="955"/>
      <c r="AA108" s="955"/>
      <c r="AB108" s="955"/>
      <c r="AC108" s="955"/>
      <c r="AD108" s="955"/>
      <c r="AE108" s="955"/>
      <c r="AF108" s="955"/>
      <c r="AG108" s="955"/>
      <c r="AH108" s="955"/>
      <c r="AI108" s="955"/>
      <c r="AJ108" s="955"/>
      <c r="AK108" s="955"/>
      <c r="AL108" s="955"/>
      <c r="AM108" s="955"/>
      <c r="AN108" s="955"/>
      <c r="AO108" s="955"/>
      <c r="AP108" s="955"/>
      <c r="AQ108" s="955"/>
      <c r="AR108" s="955"/>
      <c r="AS108" s="955"/>
      <c r="AT108" s="956"/>
      <c r="AU108" s="954" t="s">
        <v>407</v>
      </c>
      <c r="AV108" s="955"/>
      <c r="AW108" s="955"/>
      <c r="AX108" s="955"/>
      <c r="AY108" s="955"/>
      <c r="AZ108" s="955"/>
      <c r="BA108" s="955"/>
      <c r="BB108" s="955"/>
      <c r="BC108" s="955"/>
      <c r="BD108" s="955"/>
      <c r="BE108" s="955"/>
      <c r="BF108" s="955"/>
      <c r="BG108" s="955"/>
      <c r="BH108" s="955"/>
      <c r="BI108" s="955"/>
      <c r="BJ108" s="955"/>
      <c r="BK108" s="955"/>
      <c r="BL108" s="955"/>
      <c r="BM108" s="955"/>
      <c r="BN108" s="955"/>
      <c r="BO108" s="955"/>
      <c r="BP108" s="955"/>
      <c r="BQ108" s="955"/>
      <c r="BR108" s="955"/>
      <c r="BS108" s="955"/>
      <c r="BT108" s="955"/>
      <c r="BU108" s="955"/>
      <c r="BV108" s="955"/>
      <c r="BW108" s="955"/>
      <c r="BX108" s="955"/>
      <c r="BY108" s="955"/>
      <c r="BZ108" s="955"/>
      <c r="CA108" s="955"/>
      <c r="CB108" s="955"/>
      <c r="CC108" s="955"/>
      <c r="CD108" s="955"/>
      <c r="CE108" s="955"/>
      <c r="CF108" s="955"/>
      <c r="CG108" s="955"/>
      <c r="CH108" s="955"/>
      <c r="CI108" s="955"/>
      <c r="CJ108" s="955"/>
      <c r="CK108" s="955"/>
      <c r="CL108" s="955"/>
      <c r="CM108" s="955"/>
      <c r="CN108" s="955"/>
      <c r="CO108" s="955"/>
      <c r="CP108" s="955"/>
      <c r="CQ108" s="955"/>
      <c r="CR108" s="955"/>
      <c r="CS108" s="955"/>
      <c r="CT108" s="955"/>
      <c r="CU108" s="955"/>
      <c r="CV108" s="955"/>
      <c r="CW108" s="955"/>
      <c r="CX108" s="955"/>
      <c r="CY108" s="955"/>
      <c r="CZ108" s="955"/>
      <c r="DA108" s="955"/>
      <c r="DB108" s="955"/>
      <c r="DC108" s="955"/>
      <c r="DD108" s="955"/>
      <c r="DE108" s="955"/>
      <c r="DF108" s="955"/>
      <c r="DG108" s="955"/>
      <c r="DH108" s="955"/>
      <c r="DI108" s="955"/>
      <c r="DJ108" s="955"/>
      <c r="DK108" s="955"/>
      <c r="DL108" s="955"/>
      <c r="DM108" s="955"/>
      <c r="DN108" s="955"/>
      <c r="DO108" s="955"/>
      <c r="DP108" s="955"/>
      <c r="DQ108" s="955"/>
      <c r="DR108" s="955"/>
      <c r="DS108" s="955"/>
      <c r="DT108" s="955"/>
      <c r="DU108" s="955"/>
      <c r="DV108" s="955"/>
      <c r="DW108" s="955"/>
      <c r="DX108" s="955"/>
      <c r="DY108" s="955"/>
      <c r="DZ108" s="956"/>
    </row>
    <row r="109" spans="1:131" s="212" customFormat="1" ht="26.25" customHeight="1" x14ac:dyDescent="0.15">
      <c r="A109" s="949" t="s">
        <v>408</v>
      </c>
      <c r="B109" s="930"/>
      <c r="C109" s="930"/>
      <c r="D109" s="930"/>
      <c r="E109" s="930"/>
      <c r="F109" s="930"/>
      <c r="G109" s="930"/>
      <c r="H109" s="930"/>
      <c r="I109" s="930"/>
      <c r="J109" s="930"/>
      <c r="K109" s="930"/>
      <c r="L109" s="930"/>
      <c r="M109" s="930"/>
      <c r="N109" s="930"/>
      <c r="O109" s="930"/>
      <c r="P109" s="930"/>
      <c r="Q109" s="930"/>
      <c r="R109" s="930"/>
      <c r="S109" s="930"/>
      <c r="T109" s="930"/>
      <c r="U109" s="930"/>
      <c r="V109" s="930"/>
      <c r="W109" s="930"/>
      <c r="X109" s="930"/>
      <c r="Y109" s="930"/>
      <c r="Z109" s="931"/>
      <c r="AA109" s="929" t="s">
        <v>409</v>
      </c>
      <c r="AB109" s="930"/>
      <c r="AC109" s="930"/>
      <c r="AD109" s="930"/>
      <c r="AE109" s="931"/>
      <c r="AF109" s="929" t="s">
        <v>410</v>
      </c>
      <c r="AG109" s="930"/>
      <c r="AH109" s="930"/>
      <c r="AI109" s="930"/>
      <c r="AJ109" s="931"/>
      <c r="AK109" s="929" t="s">
        <v>294</v>
      </c>
      <c r="AL109" s="930"/>
      <c r="AM109" s="930"/>
      <c r="AN109" s="930"/>
      <c r="AO109" s="931"/>
      <c r="AP109" s="929" t="s">
        <v>411</v>
      </c>
      <c r="AQ109" s="930"/>
      <c r="AR109" s="930"/>
      <c r="AS109" s="930"/>
      <c r="AT109" s="932"/>
      <c r="AU109" s="949" t="s">
        <v>408</v>
      </c>
      <c r="AV109" s="930"/>
      <c r="AW109" s="930"/>
      <c r="AX109" s="930"/>
      <c r="AY109" s="930"/>
      <c r="AZ109" s="930"/>
      <c r="BA109" s="930"/>
      <c r="BB109" s="930"/>
      <c r="BC109" s="930"/>
      <c r="BD109" s="930"/>
      <c r="BE109" s="930"/>
      <c r="BF109" s="930"/>
      <c r="BG109" s="930"/>
      <c r="BH109" s="930"/>
      <c r="BI109" s="930"/>
      <c r="BJ109" s="930"/>
      <c r="BK109" s="930"/>
      <c r="BL109" s="930"/>
      <c r="BM109" s="930"/>
      <c r="BN109" s="930"/>
      <c r="BO109" s="930"/>
      <c r="BP109" s="931"/>
      <c r="BQ109" s="929" t="s">
        <v>409</v>
      </c>
      <c r="BR109" s="930"/>
      <c r="BS109" s="930"/>
      <c r="BT109" s="930"/>
      <c r="BU109" s="931"/>
      <c r="BV109" s="929" t="s">
        <v>410</v>
      </c>
      <c r="BW109" s="930"/>
      <c r="BX109" s="930"/>
      <c r="BY109" s="930"/>
      <c r="BZ109" s="931"/>
      <c r="CA109" s="929" t="s">
        <v>294</v>
      </c>
      <c r="CB109" s="930"/>
      <c r="CC109" s="930"/>
      <c r="CD109" s="930"/>
      <c r="CE109" s="931"/>
      <c r="CF109" s="950" t="s">
        <v>411</v>
      </c>
      <c r="CG109" s="950"/>
      <c r="CH109" s="950"/>
      <c r="CI109" s="950"/>
      <c r="CJ109" s="950"/>
      <c r="CK109" s="929" t="s">
        <v>412</v>
      </c>
      <c r="CL109" s="930"/>
      <c r="CM109" s="930"/>
      <c r="CN109" s="930"/>
      <c r="CO109" s="930"/>
      <c r="CP109" s="930"/>
      <c r="CQ109" s="930"/>
      <c r="CR109" s="930"/>
      <c r="CS109" s="930"/>
      <c r="CT109" s="930"/>
      <c r="CU109" s="930"/>
      <c r="CV109" s="930"/>
      <c r="CW109" s="930"/>
      <c r="CX109" s="930"/>
      <c r="CY109" s="930"/>
      <c r="CZ109" s="930"/>
      <c r="DA109" s="930"/>
      <c r="DB109" s="930"/>
      <c r="DC109" s="930"/>
      <c r="DD109" s="930"/>
      <c r="DE109" s="930"/>
      <c r="DF109" s="931"/>
      <c r="DG109" s="929" t="s">
        <v>409</v>
      </c>
      <c r="DH109" s="930"/>
      <c r="DI109" s="930"/>
      <c r="DJ109" s="930"/>
      <c r="DK109" s="931"/>
      <c r="DL109" s="929" t="s">
        <v>410</v>
      </c>
      <c r="DM109" s="930"/>
      <c r="DN109" s="930"/>
      <c r="DO109" s="930"/>
      <c r="DP109" s="931"/>
      <c r="DQ109" s="929" t="s">
        <v>294</v>
      </c>
      <c r="DR109" s="930"/>
      <c r="DS109" s="930"/>
      <c r="DT109" s="930"/>
      <c r="DU109" s="931"/>
      <c r="DV109" s="929" t="s">
        <v>411</v>
      </c>
      <c r="DW109" s="930"/>
      <c r="DX109" s="930"/>
      <c r="DY109" s="930"/>
      <c r="DZ109" s="932"/>
    </row>
    <row r="110" spans="1:131" s="212" customFormat="1" ht="26.25" customHeight="1" x14ac:dyDescent="0.15">
      <c r="A110" s="933" t="s">
        <v>413</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5"/>
      <c r="AA110" s="936">
        <v>1048280</v>
      </c>
      <c r="AB110" s="937"/>
      <c r="AC110" s="937"/>
      <c r="AD110" s="937"/>
      <c r="AE110" s="938"/>
      <c r="AF110" s="939">
        <v>1045106</v>
      </c>
      <c r="AG110" s="937"/>
      <c r="AH110" s="937"/>
      <c r="AI110" s="937"/>
      <c r="AJ110" s="938"/>
      <c r="AK110" s="939">
        <v>1058099</v>
      </c>
      <c r="AL110" s="937"/>
      <c r="AM110" s="937"/>
      <c r="AN110" s="937"/>
      <c r="AO110" s="938"/>
      <c r="AP110" s="940">
        <v>21.4</v>
      </c>
      <c r="AQ110" s="941"/>
      <c r="AR110" s="941"/>
      <c r="AS110" s="941"/>
      <c r="AT110" s="942"/>
      <c r="AU110" s="943" t="s">
        <v>69</v>
      </c>
      <c r="AV110" s="944"/>
      <c r="AW110" s="944"/>
      <c r="AX110" s="944"/>
      <c r="AY110" s="944"/>
      <c r="AZ110" s="966" t="s">
        <v>414</v>
      </c>
      <c r="BA110" s="934"/>
      <c r="BB110" s="934"/>
      <c r="BC110" s="934"/>
      <c r="BD110" s="934"/>
      <c r="BE110" s="934"/>
      <c r="BF110" s="934"/>
      <c r="BG110" s="934"/>
      <c r="BH110" s="934"/>
      <c r="BI110" s="934"/>
      <c r="BJ110" s="934"/>
      <c r="BK110" s="934"/>
      <c r="BL110" s="934"/>
      <c r="BM110" s="934"/>
      <c r="BN110" s="934"/>
      <c r="BO110" s="934"/>
      <c r="BP110" s="935"/>
      <c r="BQ110" s="967">
        <v>8685996</v>
      </c>
      <c r="BR110" s="968"/>
      <c r="BS110" s="968"/>
      <c r="BT110" s="968"/>
      <c r="BU110" s="968"/>
      <c r="BV110" s="968">
        <v>8583639</v>
      </c>
      <c r="BW110" s="968"/>
      <c r="BX110" s="968"/>
      <c r="BY110" s="968"/>
      <c r="BZ110" s="968"/>
      <c r="CA110" s="968">
        <v>8129144</v>
      </c>
      <c r="CB110" s="968"/>
      <c r="CC110" s="968"/>
      <c r="CD110" s="968"/>
      <c r="CE110" s="968"/>
      <c r="CF110" s="981">
        <v>164.4</v>
      </c>
      <c r="CG110" s="982"/>
      <c r="CH110" s="982"/>
      <c r="CI110" s="982"/>
      <c r="CJ110" s="982"/>
      <c r="CK110" s="983" t="s">
        <v>415</v>
      </c>
      <c r="CL110" s="984"/>
      <c r="CM110" s="966" t="s">
        <v>416</v>
      </c>
      <c r="CN110" s="934"/>
      <c r="CO110" s="934"/>
      <c r="CP110" s="934"/>
      <c r="CQ110" s="934"/>
      <c r="CR110" s="934"/>
      <c r="CS110" s="934"/>
      <c r="CT110" s="934"/>
      <c r="CU110" s="934"/>
      <c r="CV110" s="934"/>
      <c r="CW110" s="934"/>
      <c r="CX110" s="934"/>
      <c r="CY110" s="934"/>
      <c r="CZ110" s="934"/>
      <c r="DA110" s="934"/>
      <c r="DB110" s="934"/>
      <c r="DC110" s="934"/>
      <c r="DD110" s="934"/>
      <c r="DE110" s="934"/>
      <c r="DF110" s="935"/>
      <c r="DG110" s="967" t="s">
        <v>122</v>
      </c>
      <c r="DH110" s="968"/>
      <c r="DI110" s="968"/>
      <c r="DJ110" s="968"/>
      <c r="DK110" s="968"/>
      <c r="DL110" s="968" t="s">
        <v>122</v>
      </c>
      <c r="DM110" s="968"/>
      <c r="DN110" s="968"/>
      <c r="DO110" s="968"/>
      <c r="DP110" s="968"/>
      <c r="DQ110" s="968" t="s">
        <v>122</v>
      </c>
      <c r="DR110" s="968"/>
      <c r="DS110" s="968"/>
      <c r="DT110" s="968"/>
      <c r="DU110" s="968"/>
      <c r="DV110" s="969" t="s">
        <v>122</v>
      </c>
      <c r="DW110" s="969"/>
      <c r="DX110" s="969"/>
      <c r="DY110" s="969"/>
      <c r="DZ110" s="970"/>
    </row>
    <row r="111" spans="1:131" s="212" customFormat="1" ht="26.25" customHeight="1" x14ac:dyDescent="0.15">
      <c r="A111" s="971" t="s">
        <v>417</v>
      </c>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3"/>
      <c r="AA111" s="974" t="s">
        <v>122</v>
      </c>
      <c r="AB111" s="975"/>
      <c r="AC111" s="975"/>
      <c r="AD111" s="975"/>
      <c r="AE111" s="976"/>
      <c r="AF111" s="977" t="s">
        <v>122</v>
      </c>
      <c r="AG111" s="975"/>
      <c r="AH111" s="975"/>
      <c r="AI111" s="975"/>
      <c r="AJ111" s="976"/>
      <c r="AK111" s="977" t="s">
        <v>122</v>
      </c>
      <c r="AL111" s="975"/>
      <c r="AM111" s="975"/>
      <c r="AN111" s="975"/>
      <c r="AO111" s="976"/>
      <c r="AP111" s="978" t="s">
        <v>122</v>
      </c>
      <c r="AQ111" s="979"/>
      <c r="AR111" s="979"/>
      <c r="AS111" s="979"/>
      <c r="AT111" s="980"/>
      <c r="AU111" s="945"/>
      <c r="AV111" s="946"/>
      <c r="AW111" s="946"/>
      <c r="AX111" s="946"/>
      <c r="AY111" s="946"/>
      <c r="AZ111" s="959" t="s">
        <v>418</v>
      </c>
      <c r="BA111" s="960"/>
      <c r="BB111" s="960"/>
      <c r="BC111" s="960"/>
      <c r="BD111" s="960"/>
      <c r="BE111" s="960"/>
      <c r="BF111" s="960"/>
      <c r="BG111" s="960"/>
      <c r="BH111" s="960"/>
      <c r="BI111" s="960"/>
      <c r="BJ111" s="960"/>
      <c r="BK111" s="960"/>
      <c r="BL111" s="960"/>
      <c r="BM111" s="960"/>
      <c r="BN111" s="960"/>
      <c r="BO111" s="960"/>
      <c r="BP111" s="961"/>
      <c r="BQ111" s="962" t="s">
        <v>122</v>
      </c>
      <c r="BR111" s="963"/>
      <c r="BS111" s="963"/>
      <c r="BT111" s="963"/>
      <c r="BU111" s="963"/>
      <c r="BV111" s="963" t="s">
        <v>122</v>
      </c>
      <c r="BW111" s="963"/>
      <c r="BX111" s="963"/>
      <c r="BY111" s="963"/>
      <c r="BZ111" s="963"/>
      <c r="CA111" s="963" t="s">
        <v>122</v>
      </c>
      <c r="CB111" s="963"/>
      <c r="CC111" s="963"/>
      <c r="CD111" s="963"/>
      <c r="CE111" s="963"/>
      <c r="CF111" s="957" t="s">
        <v>122</v>
      </c>
      <c r="CG111" s="958"/>
      <c r="CH111" s="958"/>
      <c r="CI111" s="958"/>
      <c r="CJ111" s="958"/>
      <c r="CK111" s="985"/>
      <c r="CL111" s="986"/>
      <c r="CM111" s="959" t="s">
        <v>419</v>
      </c>
      <c r="CN111" s="960"/>
      <c r="CO111" s="960"/>
      <c r="CP111" s="960"/>
      <c r="CQ111" s="960"/>
      <c r="CR111" s="960"/>
      <c r="CS111" s="960"/>
      <c r="CT111" s="960"/>
      <c r="CU111" s="960"/>
      <c r="CV111" s="960"/>
      <c r="CW111" s="960"/>
      <c r="CX111" s="960"/>
      <c r="CY111" s="960"/>
      <c r="CZ111" s="960"/>
      <c r="DA111" s="960"/>
      <c r="DB111" s="960"/>
      <c r="DC111" s="960"/>
      <c r="DD111" s="960"/>
      <c r="DE111" s="960"/>
      <c r="DF111" s="961"/>
      <c r="DG111" s="962" t="s">
        <v>122</v>
      </c>
      <c r="DH111" s="963"/>
      <c r="DI111" s="963"/>
      <c r="DJ111" s="963"/>
      <c r="DK111" s="963"/>
      <c r="DL111" s="963" t="s">
        <v>122</v>
      </c>
      <c r="DM111" s="963"/>
      <c r="DN111" s="963"/>
      <c r="DO111" s="963"/>
      <c r="DP111" s="963"/>
      <c r="DQ111" s="963" t="s">
        <v>122</v>
      </c>
      <c r="DR111" s="963"/>
      <c r="DS111" s="963"/>
      <c r="DT111" s="963"/>
      <c r="DU111" s="963"/>
      <c r="DV111" s="964" t="s">
        <v>122</v>
      </c>
      <c r="DW111" s="964"/>
      <c r="DX111" s="964"/>
      <c r="DY111" s="964"/>
      <c r="DZ111" s="965"/>
    </row>
    <row r="112" spans="1:131" s="212" customFormat="1" ht="26.25" customHeight="1" x14ac:dyDescent="0.15">
      <c r="A112" s="989" t="s">
        <v>420</v>
      </c>
      <c r="B112" s="990"/>
      <c r="C112" s="960" t="s">
        <v>421</v>
      </c>
      <c r="D112" s="960"/>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1"/>
      <c r="AA112" s="995" t="s">
        <v>122</v>
      </c>
      <c r="AB112" s="996"/>
      <c r="AC112" s="996"/>
      <c r="AD112" s="996"/>
      <c r="AE112" s="997"/>
      <c r="AF112" s="998" t="s">
        <v>122</v>
      </c>
      <c r="AG112" s="996"/>
      <c r="AH112" s="996"/>
      <c r="AI112" s="996"/>
      <c r="AJ112" s="997"/>
      <c r="AK112" s="998" t="s">
        <v>122</v>
      </c>
      <c r="AL112" s="996"/>
      <c r="AM112" s="996"/>
      <c r="AN112" s="996"/>
      <c r="AO112" s="997"/>
      <c r="AP112" s="999" t="s">
        <v>122</v>
      </c>
      <c r="AQ112" s="1000"/>
      <c r="AR112" s="1000"/>
      <c r="AS112" s="1000"/>
      <c r="AT112" s="1001"/>
      <c r="AU112" s="945"/>
      <c r="AV112" s="946"/>
      <c r="AW112" s="946"/>
      <c r="AX112" s="946"/>
      <c r="AY112" s="946"/>
      <c r="AZ112" s="959" t="s">
        <v>422</v>
      </c>
      <c r="BA112" s="960"/>
      <c r="BB112" s="960"/>
      <c r="BC112" s="960"/>
      <c r="BD112" s="960"/>
      <c r="BE112" s="960"/>
      <c r="BF112" s="960"/>
      <c r="BG112" s="960"/>
      <c r="BH112" s="960"/>
      <c r="BI112" s="960"/>
      <c r="BJ112" s="960"/>
      <c r="BK112" s="960"/>
      <c r="BL112" s="960"/>
      <c r="BM112" s="960"/>
      <c r="BN112" s="960"/>
      <c r="BO112" s="960"/>
      <c r="BP112" s="961"/>
      <c r="BQ112" s="962">
        <v>3609301</v>
      </c>
      <c r="BR112" s="963"/>
      <c r="BS112" s="963"/>
      <c r="BT112" s="963"/>
      <c r="BU112" s="963"/>
      <c r="BV112" s="963">
        <v>3172208</v>
      </c>
      <c r="BW112" s="963"/>
      <c r="BX112" s="963"/>
      <c r="BY112" s="963"/>
      <c r="BZ112" s="963"/>
      <c r="CA112" s="963">
        <v>3212706</v>
      </c>
      <c r="CB112" s="963"/>
      <c r="CC112" s="963"/>
      <c r="CD112" s="963"/>
      <c r="CE112" s="963"/>
      <c r="CF112" s="957">
        <v>65</v>
      </c>
      <c r="CG112" s="958"/>
      <c r="CH112" s="958"/>
      <c r="CI112" s="958"/>
      <c r="CJ112" s="958"/>
      <c r="CK112" s="985"/>
      <c r="CL112" s="986"/>
      <c r="CM112" s="959" t="s">
        <v>423</v>
      </c>
      <c r="CN112" s="960"/>
      <c r="CO112" s="960"/>
      <c r="CP112" s="960"/>
      <c r="CQ112" s="960"/>
      <c r="CR112" s="960"/>
      <c r="CS112" s="960"/>
      <c r="CT112" s="960"/>
      <c r="CU112" s="960"/>
      <c r="CV112" s="960"/>
      <c r="CW112" s="960"/>
      <c r="CX112" s="960"/>
      <c r="CY112" s="960"/>
      <c r="CZ112" s="960"/>
      <c r="DA112" s="960"/>
      <c r="DB112" s="960"/>
      <c r="DC112" s="960"/>
      <c r="DD112" s="960"/>
      <c r="DE112" s="960"/>
      <c r="DF112" s="961"/>
      <c r="DG112" s="962" t="s">
        <v>122</v>
      </c>
      <c r="DH112" s="963"/>
      <c r="DI112" s="963"/>
      <c r="DJ112" s="963"/>
      <c r="DK112" s="963"/>
      <c r="DL112" s="963" t="s">
        <v>122</v>
      </c>
      <c r="DM112" s="963"/>
      <c r="DN112" s="963"/>
      <c r="DO112" s="963"/>
      <c r="DP112" s="963"/>
      <c r="DQ112" s="963" t="s">
        <v>122</v>
      </c>
      <c r="DR112" s="963"/>
      <c r="DS112" s="963"/>
      <c r="DT112" s="963"/>
      <c r="DU112" s="963"/>
      <c r="DV112" s="964" t="s">
        <v>122</v>
      </c>
      <c r="DW112" s="964"/>
      <c r="DX112" s="964"/>
      <c r="DY112" s="964"/>
      <c r="DZ112" s="965"/>
    </row>
    <row r="113" spans="1:130" s="212" customFormat="1" ht="26.25" customHeight="1" x14ac:dyDescent="0.15">
      <c r="A113" s="991"/>
      <c r="B113" s="992"/>
      <c r="C113" s="960" t="s">
        <v>424</v>
      </c>
      <c r="D113" s="960"/>
      <c r="E113" s="960"/>
      <c r="F113" s="960"/>
      <c r="G113" s="960"/>
      <c r="H113" s="960"/>
      <c r="I113" s="960"/>
      <c r="J113" s="960"/>
      <c r="K113" s="960"/>
      <c r="L113" s="960"/>
      <c r="M113" s="960"/>
      <c r="N113" s="960"/>
      <c r="O113" s="960"/>
      <c r="P113" s="960"/>
      <c r="Q113" s="960"/>
      <c r="R113" s="960"/>
      <c r="S113" s="960"/>
      <c r="T113" s="960"/>
      <c r="U113" s="960"/>
      <c r="V113" s="960"/>
      <c r="W113" s="960"/>
      <c r="X113" s="960"/>
      <c r="Y113" s="960"/>
      <c r="Z113" s="961"/>
      <c r="AA113" s="974">
        <v>322945</v>
      </c>
      <c r="AB113" s="975"/>
      <c r="AC113" s="975"/>
      <c r="AD113" s="975"/>
      <c r="AE113" s="976"/>
      <c r="AF113" s="977">
        <v>310603</v>
      </c>
      <c r="AG113" s="975"/>
      <c r="AH113" s="975"/>
      <c r="AI113" s="975"/>
      <c r="AJ113" s="976"/>
      <c r="AK113" s="977">
        <v>256672</v>
      </c>
      <c r="AL113" s="975"/>
      <c r="AM113" s="975"/>
      <c r="AN113" s="975"/>
      <c r="AO113" s="976"/>
      <c r="AP113" s="978">
        <v>5.2</v>
      </c>
      <c r="AQ113" s="979"/>
      <c r="AR113" s="979"/>
      <c r="AS113" s="979"/>
      <c r="AT113" s="980"/>
      <c r="AU113" s="945"/>
      <c r="AV113" s="946"/>
      <c r="AW113" s="946"/>
      <c r="AX113" s="946"/>
      <c r="AY113" s="946"/>
      <c r="AZ113" s="959" t="s">
        <v>425</v>
      </c>
      <c r="BA113" s="960"/>
      <c r="BB113" s="960"/>
      <c r="BC113" s="960"/>
      <c r="BD113" s="960"/>
      <c r="BE113" s="960"/>
      <c r="BF113" s="960"/>
      <c r="BG113" s="960"/>
      <c r="BH113" s="960"/>
      <c r="BI113" s="960"/>
      <c r="BJ113" s="960"/>
      <c r="BK113" s="960"/>
      <c r="BL113" s="960"/>
      <c r="BM113" s="960"/>
      <c r="BN113" s="960"/>
      <c r="BO113" s="960"/>
      <c r="BP113" s="961"/>
      <c r="BQ113" s="962">
        <v>43751</v>
      </c>
      <c r="BR113" s="963"/>
      <c r="BS113" s="963"/>
      <c r="BT113" s="963"/>
      <c r="BU113" s="963"/>
      <c r="BV113" s="963">
        <v>67028</v>
      </c>
      <c r="BW113" s="963"/>
      <c r="BX113" s="963"/>
      <c r="BY113" s="963"/>
      <c r="BZ113" s="963"/>
      <c r="CA113" s="963">
        <v>87960</v>
      </c>
      <c r="CB113" s="963"/>
      <c r="CC113" s="963"/>
      <c r="CD113" s="963"/>
      <c r="CE113" s="963"/>
      <c r="CF113" s="957">
        <v>1.8</v>
      </c>
      <c r="CG113" s="958"/>
      <c r="CH113" s="958"/>
      <c r="CI113" s="958"/>
      <c r="CJ113" s="958"/>
      <c r="CK113" s="985"/>
      <c r="CL113" s="986"/>
      <c r="CM113" s="959" t="s">
        <v>426</v>
      </c>
      <c r="CN113" s="960"/>
      <c r="CO113" s="960"/>
      <c r="CP113" s="960"/>
      <c r="CQ113" s="960"/>
      <c r="CR113" s="960"/>
      <c r="CS113" s="960"/>
      <c r="CT113" s="960"/>
      <c r="CU113" s="960"/>
      <c r="CV113" s="960"/>
      <c r="CW113" s="960"/>
      <c r="CX113" s="960"/>
      <c r="CY113" s="960"/>
      <c r="CZ113" s="960"/>
      <c r="DA113" s="960"/>
      <c r="DB113" s="960"/>
      <c r="DC113" s="960"/>
      <c r="DD113" s="960"/>
      <c r="DE113" s="960"/>
      <c r="DF113" s="961"/>
      <c r="DG113" s="995" t="s">
        <v>122</v>
      </c>
      <c r="DH113" s="996"/>
      <c r="DI113" s="996"/>
      <c r="DJ113" s="996"/>
      <c r="DK113" s="997"/>
      <c r="DL113" s="998" t="s">
        <v>122</v>
      </c>
      <c r="DM113" s="996"/>
      <c r="DN113" s="996"/>
      <c r="DO113" s="996"/>
      <c r="DP113" s="997"/>
      <c r="DQ113" s="998" t="s">
        <v>122</v>
      </c>
      <c r="DR113" s="996"/>
      <c r="DS113" s="996"/>
      <c r="DT113" s="996"/>
      <c r="DU113" s="997"/>
      <c r="DV113" s="999" t="s">
        <v>122</v>
      </c>
      <c r="DW113" s="1000"/>
      <c r="DX113" s="1000"/>
      <c r="DY113" s="1000"/>
      <c r="DZ113" s="1001"/>
    </row>
    <row r="114" spans="1:130" s="212" customFormat="1" ht="26.25" customHeight="1" x14ac:dyDescent="0.15">
      <c r="A114" s="991"/>
      <c r="B114" s="992"/>
      <c r="C114" s="960" t="s">
        <v>427</v>
      </c>
      <c r="D114" s="960"/>
      <c r="E114" s="960"/>
      <c r="F114" s="960"/>
      <c r="G114" s="960"/>
      <c r="H114" s="960"/>
      <c r="I114" s="960"/>
      <c r="J114" s="960"/>
      <c r="K114" s="960"/>
      <c r="L114" s="960"/>
      <c r="M114" s="960"/>
      <c r="N114" s="960"/>
      <c r="O114" s="960"/>
      <c r="P114" s="960"/>
      <c r="Q114" s="960"/>
      <c r="R114" s="960"/>
      <c r="S114" s="960"/>
      <c r="T114" s="960"/>
      <c r="U114" s="960"/>
      <c r="V114" s="960"/>
      <c r="W114" s="960"/>
      <c r="X114" s="960"/>
      <c r="Y114" s="960"/>
      <c r="Z114" s="961"/>
      <c r="AA114" s="995">
        <v>8115</v>
      </c>
      <c r="AB114" s="996"/>
      <c r="AC114" s="996"/>
      <c r="AD114" s="996"/>
      <c r="AE114" s="997"/>
      <c r="AF114" s="998">
        <v>8840</v>
      </c>
      <c r="AG114" s="996"/>
      <c r="AH114" s="996"/>
      <c r="AI114" s="996"/>
      <c r="AJ114" s="997"/>
      <c r="AK114" s="998">
        <v>20633</v>
      </c>
      <c r="AL114" s="996"/>
      <c r="AM114" s="996"/>
      <c r="AN114" s="996"/>
      <c r="AO114" s="997"/>
      <c r="AP114" s="999">
        <v>0.4</v>
      </c>
      <c r="AQ114" s="1000"/>
      <c r="AR114" s="1000"/>
      <c r="AS114" s="1000"/>
      <c r="AT114" s="1001"/>
      <c r="AU114" s="945"/>
      <c r="AV114" s="946"/>
      <c r="AW114" s="946"/>
      <c r="AX114" s="946"/>
      <c r="AY114" s="946"/>
      <c r="AZ114" s="959" t="s">
        <v>428</v>
      </c>
      <c r="BA114" s="960"/>
      <c r="BB114" s="960"/>
      <c r="BC114" s="960"/>
      <c r="BD114" s="960"/>
      <c r="BE114" s="960"/>
      <c r="BF114" s="960"/>
      <c r="BG114" s="960"/>
      <c r="BH114" s="960"/>
      <c r="BI114" s="960"/>
      <c r="BJ114" s="960"/>
      <c r="BK114" s="960"/>
      <c r="BL114" s="960"/>
      <c r="BM114" s="960"/>
      <c r="BN114" s="960"/>
      <c r="BO114" s="960"/>
      <c r="BP114" s="961"/>
      <c r="BQ114" s="962">
        <v>720231</v>
      </c>
      <c r="BR114" s="963"/>
      <c r="BS114" s="963"/>
      <c r="BT114" s="963"/>
      <c r="BU114" s="963"/>
      <c r="BV114" s="963">
        <v>692643</v>
      </c>
      <c r="BW114" s="963"/>
      <c r="BX114" s="963"/>
      <c r="BY114" s="963"/>
      <c r="BZ114" s="963"/>
      <c r="CA114" s="963">
        <v>716690</v>
      </c>
      <c r="CB114" s="963"/>
      <c r="CC114" s="963"/>
      <c r="CD114" s="963"/>
      <c r="CE114" s="963"/>
      <c r="CF114" s="957">
        <v>14.5</v>
      </c>
      <c r="CG114" s="958"/>
      <c r="CH114" s="958"/>
      <c r="CI114" s="958"/>
      <c r="CJ114" s="958"/>
      <c r="CK114" s="985"/>
      <c r="CL114" s="986"/>
      <c r="CM114" s="959" t="s">
        <v>429</v>
      </c>
      <c r="CN114" s="960"/>
      <c r="CO114" s="960"/>
      <c r="CP114" s="960"/>
      <c r="CQ114" s="960"/>
      <c r="CR114" s="960"/>
      <c r="CS114" s="960"/>
      <c r="CT114" s="960"/>
      <c r="CU114" s="960"/>
      <c r="CV114" s="960"/>
      <c r="CW114" s="960"/>
      <c r="CX114" s="960"/>
      <c r="CY114" s="960"/>
      <c r="CZ114" s="960"/>
      <c r="DA114" s="960"/>
      <c r="DB114" s="960"/>
      <c r="DC114" s="960"/>
      <c r="DD114" s="960"/>
      <c r="DE114" s="960"/>
      <c r="DF114" s="961"/>
      <c r="DG114" s="995" t="s">
        <v>122</v>
      </c>
      <c r="DH114" s="996"/>
      <c r="DI114" s="996"/>
      <c r="DJ114" s="996"/>
      <c r="DK114" s="997"/>
      <c r="DL114" s="998" t="s">
        <v>122</v>
      </c>
      <c r="DM114" s="996"/>
      <c r="DN114" s="996"/>
      <c r="DO114" s="996"/>
      <c r="DP114" s="997"/>
      <c r="DQ114" s="998" t="s">
        <v>122</v>
      </c>
      <c r="DR114" s="996"/>
      <c r="DS114" s="996"/>
      <c r="DT114" s="996"/>
      <c r="DU114" s="997"/>
      <c r="DV114" s="999" t="s">
        <v>122</v>
      </c>
      <c r="DW114" s="1000"/>
      <c r="DX114" s="1000"/>
      <c r="DY114" s="1000"/>
      <c r="DZ114" s="1001"/>
    </row>
    <row r="115" spans="1:130" s="212" customFormat="1" ht="26.25" customHeight="1" x14ac:dyDescent="0.15">
      <c r="A115" s="991"/>
      <c r="B115" s="992"/>
      <c r="C115" s="960" t="s">
        <v>430</v>
      </c>
      <c r="D115" s="960"/>
      <c r="E115" s="960"/>
      <c r="F115" s="960"/>
      <c r="G115" s="960"/>
      <c r="H115" s="960"/>
      <c r="I115" s="960"/>
      <c r="J115" s="960"/>
      <c r="K115" s="960"/>
      <c r="L115" s="960"/>
      <c r="M115" s="960"/>
      <c r="N115" s="960"/>
      <c r="O115" s="960"/>
      <c r="P115" s="960"/>
      <c r="Q115" s="960"/>
      <c r="R115" s="960"/>
      <c r="S115" s="960"/>
      <c r="T115" s="960"/>
      <c r="U115" s="960"/>
      <c r="V115" s="960"/>
      <c r="W115" s="960"/>
      <c r="X115" s="960"/>
      <c r="Y115" s="960"/>
      <c r="Z115" s="961"/>
      <c r="AA115" s="974" t="s">
        <v>122</v>
      </c>
      <c r="AB115" s="975"/>
      <c r="AC115" s="975"/>
      <c r="AD115" s="975"/>
      <c r="AE115" s="976"/>
      <c r="AF115" s="977" t="s">
        <v>122</v>
      </c>
      <c r="AG115" s="975"/>
      <c r="AH115" s="975"/>
      <c r="AI115" s="975"/>
      <c r="AJ115" s="976"/>
      <c r="AK115" s="977" t="s">
        <v>122</v>
      </c>
      <c r="AL115" s="975"/>
      <c r="AM115" s="975"/>
      <c r="AN115" s="975"/>
      <c r="AO115" s="976"/>
      <c r="AP115" s="978" t="s">
        <v>122</v>
      </c>
      <c r="AQ115" s="979"/>
      <c r="AR115" s="979"/>
      <c r="AS115" s="979"/>
      <c r="AT115" s="980"/>
      <c r="AU115" s="945"/>
      <c r="AV115" s="946"/>
      <c r="AW115" s="946"/>
      <c r="AX115" s="946"/>
      <c r="AY115" s="946"/>
      <c r="AZ115" s="959" t="s">
        <v>431</v>
      </c>
      <c r="BA115" s="960"/>
      <c r="BB115" s="960"/>
      <c r="BC115" s="960"/>
      <c r="BD115" s="960"/>
      <c r="BE115" s="960"/>
      <c r="BF115" s="960"/>
      <c r="BG115" s="960"/>
      <c r="BH115" s="960"/>
      <c r="BI115" s="960"/>
      <c r="BJ115" s="960"/>
      <c r="BK115" s="960"/>
      <c r="BL115" s="960"/>
      <c r="BM115" s="960"/>
      <c r="BN115" s="960"/>
      <c r="BO115" s="960"/>
      <c r="BP115" s="961"/>
      <c r="BQ115" s="962" t="s">
        <v>122</v>
      </c>
      <c r="BR115" s="963"/>
      <c r="BS115" s="963"/>
      <c r="BT115" s="963"/>
      <c r="BU115" s="963"/>
      <c r="BV115" s="963" t="s">
        <v>122</v>
      </c>
      <c r="BW115" s="963"/>
      <c r="BX115" s="963"/>
      <c r="BY115" s="963"/>
      <c r="BZ115" s="963"/>
      <c r="CA115" s="963" t="s">
        <v>122</v>
      </c>
      <c r="CB115" s="963"/>
      <c r="CC115" s="963"/>
      <c r="CD115" s="963"/>
      <c r="CE115" s="963"/>
      <c r="CF115" s="957" t="s">
        <v>122</v>
      </c>
      <c r="CG115" s="958"/>
      <c r="CH115" s="958"/>
      <c r="CI115" s="958"/>
      <c r="CJ115" s="958"/>
      <c r="CK115" s="985"/>
      <c r="CL115" s="986"/>
      <c r="CM115" s="959" t="s">
        <v>432</v>
      </c>
      <c r="CN115" s="960"/>
      <c r="CO115" s="960"/>
      <c r="CP115" s="960"/>
      <c r="CQ115" s="960"/>
      <c r="CR115" s="960"/>
      <c r="CS115" s="960"/>
      <c r="CT115" s="960"/>
      <c r="CU115" s="960"/>
      <c r="CV115" s="960"/>
      <c r="CW115" s="960"/>
      <c r="CX115" s="960"/>
      <c r="CY115" s="960"/>
      <c r="CZ115" s="960"/>
      <c r="DA115" s="960"/>
      <c r="DB115" s="960"/>
      <c r="DC115" s="960"/>
      <c r="DD115" s="960"/>
      <c r="DE115" s="960"/>
      <c r="DF115" s="961"/>
      <c r="DG115" s="995" t="s">
        <v>122</v>
      </c>
      <c r="DH115" s="996"/>
      <c r="DI115" s="996"/>
      <c r="DJ115" s="996"/>
      <c r="DK115" s="997"/>
      <c r="DL115" s="998" t="s">
        <v>122</v>
      </c>
      <c r="DM115" s="996"/>
      <c r="DN115" s="996"/>
      <c r="DO115" s="996"/>
      <c r="DP115" s="997"/>
      <c r="DQ115" s="998" t="s">
        <v>122</v>
      </c>
      <c r="DR115" s="996"/>
      <c r="DS115" s="996"/>
      <c r="DT115" s="996"/>
      <c r="DU115" s="997"/>
      <c r="DV115" s="999" t="s">
        <v>122</v>
      </c>
      <c r="DW115" s="1000"/>
      <c r="DX115" s="1000"/>
      <c r="DY115" s="1000"/>
      <c r="DZ115" s="1001"/>
    </row>
    <row r="116" spans="1:130" s="212" customFormat="1" ht="26.25" customHeight="1" x14ac:dyDescent="0.15">
      <c r="A116" s="993"/>
      <c r="B116" s="994"/>
      <c r="C116" s="1002" t="s">
        <v>433</v>
      </c>
      <c r="D116" s="1002"/>
      <c r="E116" s="1002"/>
      <c r="F116" s="1002"/>
      <c r="G116" s="1002"/>
      <c r="H116" s="1002"/>
      <c r="I116" s="1002"/>
      <c r="J116" s="1002"/>
      <c r="K116" s="1002"/>
      <c r="L116" s="1002"/>
      <c r="M116" s="1002"/>
      <c r="N116" s="1002"/>
      <c r="O116" s="1002"/>
      <c r="P116" s="1002"/>
      <c r="Q116" s="1002"/>
      <c r="R116" s="1002"/>
      <c r="S116" s="1002"/>
      <c r="T116" s="1002"/>
      <c r="U116" s="1002"/>
      <c r="V116" s="1002"/>
      <c r="W116" s="1002"/>
      <c r="X116" s="1002"/>
      <c r="Y116" s="1002"/>
      <c r="Z116" s="1003"/>
      <c r="AA116" s="995" t="s">
        <v>122</v>
      </c>
      <c r="AB116" s="996"/>
      <c r="AC116" s="996"/>
      <c r="AD116" s="996"/>
      <c r="AE116" s="997"/>
      <c r="AF116" s="998">
        <v>141</v>
      </c>
      <c r="AG116" s="996"/>
      <c r="AH116" s="996"/>
      <c r="AI116" s="996"/>
      <c r="AJ116" s="997"/>
      <c r="AK116" s="998" t="s">
        <v>122</v>
      </c>
      <c r="AL116" s="996"/>
      <c r="AM116" s="996"/>
      <c r="AN116" s="996"/>
      <c r="AO116" s="997"/>
      <c r="AP116" s="999" t="s">
        <v>122</v>
      </c>
      <c r="AQ116" s="1000"/>
      <c r="AR116" s="1000"/>
      <c r="AS116" s="1000"/>
      <c r="AT116" s="1001"/>
      <c r="AU116" s="945"/>
      <c r="AV116" s="946"/>
      <c r="AW116" s="946"/>
      <c r="AX116" s="946"/>
      <c r="AY116" s="946"/>
      <c r="AZ116" s="1004" t="s">
        <v>434</v>
      </c>
      <c r="BA116" s="1005"/>
      <c r="BB116" s="1005"/>
      <c r="BC116" s="1005"/>
      <c r="BD116" s="1005"/>
      <c r="BE116" s="1005"/>
      <c r="BF116" s="1005"/>
      <c r="BG116" s="1005"/>
      <c r="BH116" s="1005"/>
      <c r="BI116" s="1005"/>
      <c r="BJ116" s="1005"/>
      <c r="BK116" s="1005"/>
      <c r="BL116" s="1005"/>
      <c r="BM116" s="1005"/>
      <c r="BN116" s="1005"/>
      <c r="BO116" s="1005"/>
      <c r="BP116" s="1006"/>
      <c r="BQ116" s="962" t="s">
        <v>122</v>
      </c>
      <c r="BR116" s="963"/>
      <c r="BS116" s="963"/>
      <c r="BT116" s="963"/>
      <c r="BU116" s="963"/>
      <c r="BV116" s="963" t="s">
        <v>122</v>
      </c>
      <c r="BW116" s="963"/>
      <c r="BX116" s="963"/>
      <c r="BY116" s="963"/>
      <c r="BZ116" s="963"/>
      <c r="CA116" s="963" t="s">
        <v>122</v>
      </c>
      <c r="CB116" s="963"/>
      <c r="CC116" s="963"/>
      <c r="CD116" s="963"/>
      <c r="CE116" s="963"/>
      <c r="CF116" s="957" t="s">
        <v>122</v>
      </c>
      <c r="CG116" s="958"/>
      <c r="CH116" s="958"/>
      <c r="CI116" s="958"/>
      <c r="CJ116" s="958"/>
      <c r="CK116" s="985"/>
      <c r="CL116" s="986"/>
      <c r="CM116" s="959" t="s">
        <v>435</v>
      </c>
      <c r="CN116" s="960"/>
      <c r="CO116" s="960"/>
      <c r="CP116" s="960"/>
      <c r="CQ116" s="960"/>
      <c r="CR116" s="960"/>
      <c r="CS116" s="960"/>
      <c r="CT116" s="960"/>
      <c r="CU116" s="960"/>
      <c r="CV116" s="960"/>
      <c r="CW116" s="960"/>
      <c r="CX116" s="960"/>
      <c r="CY116" s="960"/>
      <c r="CZ116" s="960"/>
      <c r="DA116" s="960"/>
      <c r="DB116" s="960"/>
      <c r="DC116" s="960"/>
      <c r="DD116" s="960"/>
      <c r="DE116" s="960"/>
      <c r="DF116" s="961"/>
      <c r="DG116" s="995" t="s">
        <v>122</v>
      </c>
      <c r="DH116" s="996"/>
      <c r="DI116" s="996"/>
      <c r="DJ116" s="996"/>
      <c r="DK116" s="997"/>
      <c r="DL116" s="998" t="s">
        <v>122</v>
      </c>
      <c r="DM116" s="996"/>
      <c r="DN116" s="996"/>
      <c r="DO116" s="996"/>
      <c r="DP116" s="997"/>
      <c r="DQ116" s="998" t="s">
        <v>122</v>
      </c>
      <c r="DR116" s="996"/>
      <c r="DS116" s="996"/>
      <c r="DT116" s="996"/>
      <c r="DU116" s="997"/>
      <c r="DV116" s="999" t="s">
        <v>122</v>
      </c>
      <c r="DW116" s="1000"/>
      <c r="DX116" s="1000"/>
      <c r="DY116" s="1000"/>
      <c r="DZ116" s="1001"/>
    </row>
    <row r="117" spans="1:130" s="212" customFormat="1" ht="26.25" customHeight="1" x14ac:dyDescent="0.15">
      <c r="A117" s="949" t="s">
        <v>177</v>
      </c>
      <c r="B117" s="930"/>
      <c r="C117" s="930"/>
      <c r="D117" s="930"/>
      <c r="E117" s="930"/>
      <c r="F117" s="930"/>
      <c r="G117" s="930"/>
      <c r="H117" s="930"/>
      <c r="I117" s="930"/>
      <c r="J117" s="930"/>
      <c r="K117" s="930"/>
      <c r="L117" s="930"/>
      <c r="M117" s="930"/>
      <c r="N117" s="930"/>
      <c r="O117" s="930"/>
      <c r="P117" s="930"/>
      <c r="Q117" s="930"/>
      <c r="R117" s="930"/>
      <c r="S117" s="930"/>
      <c r="T117" s="930"/>
      <c r="U117" s="930"/>
      <c r="V117" s="930"/>
      <c r="W117" s="930"/>
      <c r="X117" s="930"/>
      <c r="Y117" s="1014" t="s">
        <v>436</v>
      </c>
      <c r="Z117" s="931"/>
      <c r="AA117" s="1015">
        <v>1379340</v>
      </c>
      <c r="AB117" s="1016"/>
      <c r="AC117" s="1016"/>
      <c r="AD117" s="1016"/>
      <c r="AE117" s="1017"/>
      <c r="AF117" s="1018">
        <v>1364690</v>
      </c>
      <c r="AG117" s="1016"/>
      <c r="AH117" s="1016"/>
      <c r="AI117" s="1016"/>
      <c r="AJ117" s="1017"/>
      <c r="AK117" s="1018">
        <v>1335404</v>
      </c>
      <c r="AL117" s="1016"/>
      <c r="AM117" s="1016"/>
      <c r="AN117" s="1016"/>
      <c r="AO117" s="1017"/>
      <c r="AP117" s="1019"/>
      <c r="AQ117" s="1020"/>
      <c r="AR117" s="1020"/>
      <c r="AS117" s="1020"/>
      <c r="AT117" s="1021"/>
      <c r="AU117" s="945"/>
      <c r="AV117" s="946"/>
      <c r="AW117" s="946"/>
      <c r="AX117" s="946"/>
      <c r="AY117" s="946"/>
      <c r="AZ117" s="1011" t="s">
        <v>437</v>
      </c>
      <c r="BA117" s="1012"/>
      <c r="BB117" s="1012"/>
      <c r="BC117" s="1012"/>
      <c r="BD117" s="1012"/>
      <c r="BE117" s="1012"/>
      <c r="BF117" s="1012"/>
      <c r="BG117" s="1012"/>
      <c r="BH117" s="1012"/>
      <c r="BI117" s="1012"/>
      <c r="BJ117" s="1012"/>
      <c r="BK117" s="1012"/>
      <c r="BL117" s="1012"/>
      <c r="BM117" s="1012"/>
      <c r="BN117" s="1012"/>
      <c r="BO117" s="1012"/>
      <c r="BP117" s="1013"/>
      <c r="BQ117" s="962" t="s">
        <v>122</v>
      </c>
      <c r="BR117" s="963"/>
      <c r="BS117" s="963"/>
      <c r="BT117" s="963"/>
      <c r="BU117" s="963"/>
      <c r="BV117" s="963" t="s">
        <v>122</v>
      </c>
      <c r="BW117" s="963"/>
      <c r="BX117" s="963"/>
      <c r="BY117" s="963"/>
      <c r="BZ117" s="963"/>
      <c r="CA117" s="963" t="s">
        <v>122</v>
      </c>
      <c r="CB117" s="963"/>
      <c r="CC117" s="963"/>
      <c r="CD117" s="963"/>
      <c r="CE117" s="963"/>
      <c r="CF117" s="957" t="s">
        <v>122</v>
      </c>
      <c r="CG117" s="958"/>
      <c r="CH117" s="958"/>
      <c r="CI117" s="958"/>
      <c r="CJ117" s="958"/>
      <c r="CK117" s="985"/>
      <c r="CL117" s="986"/>
      <c r="CM117" s="959" t="s">
        <v>438</v>
      </c>
      <c r="CN117" s="960"/>
      <c r="CO117" s="960"/>
      <c r="CP117" s="960"/>
      <c r="CQ117" s="960"/>
      <c r="CR117" s="960"/>
      <c r="CS117" s="960"/>
      <c r="CT117" s="960"/>
      <c r="CU117" s="960"/>
      <c r="CV117" s="960"/>
      <c r="CW117" s="960"/>
      <c r="CX117" s="960"/>
      <c r="CY117" s="960"/>
      <c r="CZ117" s="960"/>
      <c r="DA117" s="960"/>
      <c r="DB117" s="960"/>
      <c r="DC117" s="960"/>
      <c r="DD117" s="960"/>
      <c r="DE117" s="960"/>
      <c r="DF117" s="961"/>
      <c r="DG117" s="995" t="s">
        <v>122</v>
      </c>
      <c r="DH117" s="996"/>
      <c r="DI117" s="996"/>
      <c r="DJ117" s="996"/>
      <c r="DK117" s="997"/>
      <c r="DL117" s="998" t="s">
        <v>122</v>
      </c>
      <c r="DM117" s="996"/>
      <c r="DN117" s="996"/>
      <c r="DO117" s="996"/>
      <c r="DP117" s="997"/>
      <c r="DQ117" s="998" t="s">
        <v>122</v>
      </c>
      <c r="DR117" s="996"/>
      <c r="DS117" s="996"/>
      <c r="DT117" s="996"/>
      <c r="DU117" s="997"/>
      <c r="DV117" s="999" t="s">
        <v>122</v>
      </c>
      <c r="DW117" s="1000"/>
      <c r="DX117" s="1000"/>
      <c r="DY117" s="1000"/>
      <c r="DZ117" s="1001"/>
    </row>
    <row r="118" spans="1:130" s="212" customFormat="1" ht="26.25" customHeight="1" x14ac:dyDescent="0.15">
      <c r="A118" s="949" t="s">
        <v>412</v>
      </c>
      <c r="B118" s="930"/>
      <c r="C118" s="930"/>
      <c r="D118" s="930"/>
      <c r="E118" s="930"/>
      <c r="F118" s="930"/>
      <c r="G118" s="930"/>
      <c r="H118" s="930"/>
      <c r="I118" s="930"/>
      <c r="J118" s="930"/>
      <c r="K118" s="930"/>
      <c r="L118" s="930"/>
      <c r="M118" s="930"/>
      <c r="N118" s="930"/>
      <c r="O118" s="930"/>
      <c r="P118" s="930"/>
      <c r="Q118" s="930"/>
      <c r="R118" s="930"/>
      <c r="S118" s="930"/>
      <c r="T118" s="930"/>
      <c r="U118" s="930"/>
      <c r="V118" s="930"/>
      <c r="W118" s="930"/>
      <c r="X118" s="930"/>
      <c r="Y118" s="930"/>
      <c r="Z118" s="931"/>
      <c r="AA118" s="929" t="s">
        <v>409</v>
      </c>
      <c r="AB118" s="930"/>
      <c r="AC118" s="930"/>
      <c r="AD118" s="930"/>
      <c r="AE118" s="931"/>
      <c r="AF118" s="929" t="s">
        <v>410</v>
      </c>
      <c r="AG118" s="930"/>
      <c r="AH118" s="930"/>
      <c r="AI118" s="930"/>
      <c r="AJ118" s="931"/>
      <c r="AK118" s="929" t="s">
        <v>294</v>
      </c>
      <c r="AL118" s="930"/>
      <c r="AM118" s="930"/>
      <c r="AN118" s="930"/>
      <c r="AO118" s="931"/>
      <c r="AP118" s="1007" t="s">
        <v>411</v>
      </c>
      <c r="AQ118" s="1008"/>
      <c r="AR118" s="1008"/>
      <c r="AS118" s="1008"/>
      <c r="AT118" s="1009"/>
      <c r="AU118" s="945"/>
      <c r="AV118" s="946"/>
      <c r="AW118" s="946"/>
      <c r="AX118" s="946"/>
      <c r="AY118" s="946"/>
      <c r="AZ118" s="1010" t="s">
        <v>439</v>
      </c>
      <c r="BA118" s="1002"/>
      <c r="BB118" s="1002"/>
      <c r="BC118" s="1002"/>
      <c r="BD118" s="1002"/>
      <c r="BE118" s="1002"/>
      <c r="BF118" s="1002"/>
      <c r="BG118" s="1002"/>
      <c r="BH118" s="1002"/>
      <c r="BI118" s="1002"/>
      <c r="BJ118" s="1002"/>
      <c r="BK118" s="1002"/>
      <c r="BL118" s="1002"/>
      <c r="BM118" s="1002"/>
      <c r="BN118" s="1002"/>
      <c r="BO118" s="1002"/>
      <c r="BP118" s="1003"/>
      <c r="BQ118" s="1036" t="s">
        <v>122</v>
      </c>
      <c r="BR118" s="1037"/>
      <c r="BS118" s="1037"/>
      <c r="BT118" s="1037"/>
      <c r="BU118" s="1037"/>
      <c r="BV118" s="1037" t="s">
        <v>122</v>
      </c>
      <c r="BW118" s="1037"/>
      <c r="BX118" s="1037"/>
      <c r="BY118" s="1037"/>
      <c r="BZ118" s="1037"/>
      <c r="CA118" s="1037" t="s">
        <v>122</v>
      </c>
      <c r="CB118" s="1037"/>
      <c r="CC118" s="1037"/>
      <c r="CD118" s="1037"/>
      <c r="CE118" s="1037"/>
      <c r="CF118" s="957" t="s">
        <v>122</v>
      </c>
      <c r="CG118" s="958"/>
      <c r="CH118" s="958"/>
      <c r="CI118" s="958"/>
      <c r="CJ118" s="958"/>
      <c r="CK118" s="985"/>
      <c r="CL118" s="986"/>
      <c r="CM118" s="959" t="s">
        <v>440</v>
      </c>
      <c r="CN118" s="960"/>
      <c r="CO118" s="960"/>
      <c r="CP118" s="960"/>
      <c r="CQ118" s="960"/>
      <c r="CR118" s="960"/>
      <c r="CS118" s="960"/>
      <c r="CT118" s="960"/>
      <c r="CU118" s="960"/>
      <c r="CV118" s="960"/>
      <c r="CW118" s="960"/>
      <c r="CX118" s="960"/>
      <c r="CY118" s="960"/>
      <c r="CZ118" s="960"/>
      <c r="DA118" s="960"/>
      <c r="DB118" s="960"/>
      <c r="DC118" s="960"/>
      <c r="DD118" s="960"/>
      <c r="DE118" s="960"/>
      <c r="DF118" s="961"/>
      <c r="DG118" s="995" t="s">
        <v>122</v>
      </c>
      <c r="DH118" s="996"/>
      <c r="DI118" s="996"/>
      <c r="DJ118" s="996"/>
      <c r="DK118" s="997"/>
      <c r="DL118" s="998" t="s">
        <v>122</v>
      </c>
      <c r="DM118" s="996"/>
      <c r="DN118" s="996"/>
      <c r="DO118" s="996"/>
      <c r="DP118" s="997"/>
      <c r="DQ118" s="998" t="s">
        <v>122</v>
      </c>
      <c r="DR118" s="996"/>
      <c r="DS118" s="996"/>
      <c r="DT118" s="996"/>
      <c r="DU118" s="997"/>
      <c r="DV118" s="999" t="s">
        <v>122</v>
      </c>
      <c r="DW118" s="1000"/>
      <c r="DX118" s="1000"/>
      <c r="DY118" s="1000"/>
      <c r="DZ118" s="1001"/>
    </row>
    <row r="119" spans="1:130" s="212" customFormat="1" ht="26.25" customHeight="1" x14ac:dyDescent="0.15">
      <c r="A119" s="1093" t="s">
        <v>415</v>
      </c>
      <c r="B119" s="984"/>
      <c r="C119" s="966" t="s">
        <v>416</v>
      </c>
      <c r="D119" s="934"/>
      <c r="E119" s="934"/>
      <c r="F119" s="934"/>
      <c r="G119" s="934"/>
      <c r="H119" s="934"/>
      <c r="I119" s="934"/>
      <c r="J119" s="934"/>
      <c r="K119" s="934"/>
      <c r="L119" s="934"/>
      <c r="M119" s="934"/>
      <c r="N119" s="934"/>
      <c r="O119" s="934"/>
      <c r="P119" s="934"/>
      <c r="Q119" s="934"/>
      <c r="R119" s="934"/>
      <c r="S119" s="934"/>
      <c r="T119" s="934"/>
      <c r="U119" s="934"/>
      <c r="V119" s="934"/>
      <c r="W119" s="934"/>
      <c r="X119" s="934"/>
      <c r="Y119" s="934"/>
      <c r="Z119" s="935"/>
      <c r="AA119" s="936" t="s">
        <v>122</v>
      </c>
      <c r="AB119" s="937"/>
      <c r="AC119" s="937"/>
      <c r="AD119" s="937"/>
      <c r="AE119" s="938"/>
      <c r="AF119" s="939" t="s">
        <v>122</v>
      </c>
      <c r="AG119" s="937"/>
      <c r="AH119" s="937"/>
      <c r="AI119" s="937"/>
      <c r="AJ119" s="938"/>
      <c r="AK119" s="939" t="s">
        <v>122</v>
      </c>
      <c r="AL119" s="937"/>
      <c r="AM119" s="937"/>
      <c r="AN119" s="937"/>
      <c r="AO119" s="938"/>
      <c r="AP119" s="940" t="s">
        <v>122</v>
      </c>
      <c r="AQ119" s="941"/>
      <c r="AR119" s="941"/>
      <c r="AS119" s="941"/>
      <c r="AT119" s="942"/>
      <c r="AU119" s="947"/>
      <c r="AV119" s="948"/>
      <c r="AW119" s="948"/>
      <c r="AX119" s="948"/>
      <c r="AY119" s="948"/>
      <c r="AZ119" s="235" t="s">
        <v>177</v>
      </c>
      <c r="BA119" s="235"/>
      <c r="BB119" s="235"/>
      <c r="BC119" s="235"/>
      <c r="BD119" s="235"/>
      <c r="BE119" s="235"/>
      <c r="BF119" s="235"/>
      <c r="BG119" s="235"/>
      <c r="BH119" s="235"/>
      <c r="BI119" s="235"/>
      <c r="BJ119" s="235"/>
      <c r="BK119" s="235"/>
      <c r="BL119" s="235"/>
      <c r="BM119" s="235"/>
      <c r="BN119" s="235"/>
      <c r="BO119" s="1014" t="s">
        <v>441</v>
      </c>
      <c r="BP119" s="1042"/>
      <c r="BQ119" s="1036">
        <v>13059279</v>
      </c>
      <c r="BR119" s="1037"/>
      <c r="BS119" s="1037"/>
      <c r="BT119" s="1037"/>
      <c r="BU119" s="1037"/>
      <c r="BV119" s="1037">
        <v>12515518</v>
      </c>
      <c r="BW119" s="1037"/>
      <c r="BX119" s="1037"/>
      <c r="BY119" s="1037"/>
      <c r="BZ119" s="1037"/>
      <c r="CA119" s="1037">
        <v>12146500</v>
      </c>
      <c r="CB119" s="1037"/>
      <c r="CC119" s="1037"/>
      <c r="CD119" s="1037"/>
      <c r="CE119" s="1037"/>
      <c r="CF119" s="1038"/>
      <c r="CG119" s="1039"/>
      <c r="CH119" s="1039"/>
      <c r="CI119" s="1039"/>
      <c r="CJ119" s="1040"/>
      <c r="CK119" s="987"/>
      <c r="CL119" s="988"/>
      <c r="CM119" s="1010" t="s">
        <v>442</v>
      </c>
      <c r="CN119" s="1002"/>
      <c r="CO119" s="1002"/>
      <c r="CP119" s="1002"/>
      <c r="CQ119" s="1002"/>
      <c r="CR119" s="1002"/>
      <c r="CS119" s="1002"/>
      <c r="CT119" s="1002"/>
      <c r="CU119" s="1002"/>
      <c r="CV119" s="1002"/>
      <c r="CW119" s="1002"/>
      <c r="CX119" s="1002"/>
      <c r="CY119" s="1002"/>
      <c r="CZ119" s="1002"/>
      <c r="DA119" s="1002"/>
      <c r="DB119" s="1002"/>
      <c r="DC119" s="1002"/>
      <c r="DD119" s="1002"/>
      <c r="DE119" s="1002"/>
      <c r="DF119" s="1003"/>
      <c r="DG119" s="1041" t="s">
        <v>122</v>
      </c>
      <c r="DH119" s="1023"/>
      <c r="DI119" s="1023"/>
      <c r="DJ119" s="1023"/>
      <c r="DK119" s="1024"/>
      <c r="DL119" s="1022" t="s">
        <v>122</v>
      </c>
      <c r="DM119" s="1023"/>
      <c r="DN119" s="1023"/>
      <c r="DO119" s="1023"/>
      <c r="DP119" s="1024"/>
      <c r="DQ119" s="1022" t="s">
        <v>122</v>
      </c>
      <c r="DR119" s="1023"/>
      <c r="DS119" s="1023"/>
      <c r="DT119" s="1023"/>
      <c r="DU119" s="1024"/>
      <c r="DV119" s="1025" t="s">
        <v>122</v>
      </c>
      <c r="DW119" s="1026"/>
      <c r="DX119" s="1026"/>
      <c r="DY119" s="1026"/>
      <c r="DZ119" s="1027"/>
    </row>
    <row r="120" spans="1:130" s="212" customFormat="1" ht="26.25" customHeight="1" x14ac:dyDescent="0.15">
      <c r="A120" s="1094"/>
      <c r="B120" s="986"/>
      <c r="C120" s="959" t="s">
        <v>419</v>
      </c>
      <c r="D120" s="960"/>
      <c r="E120" s="960"/>
      <c r="F120" s="960"/>
      <c r="G120" s="960"/>
      <c r="H120" s="960"/>
      <c r="I120" s="960"/>
      <c r="J120" s="960"/>
      <c r="K120" s="960"/>
      <c r="L120" s="960"/>
      <c r="M120" s="960"/>
      <c r="N120" s="960"/>
      <c r="O120" s="960"/>
      <c r="P120" s="960"/>
      <c r="Q120" s="960"/>
      <c r="R120" s="960"/>
      <c r="S120" s="960"/>
      <c r="T120" s="960"/>
      <c r="U120" s="960"/>
      <c r="V120" s="960"/>
      <c r="W120" s="960"/>
      <c r="X120" s="960"/>
      <c r="Y120" s="960"/>
      <c r="Z120" s="961"/>
      <c r="AA120" s="995" t="s">
        <v>122</v>
      </c>
      <c r="AB120" s="996"/>
      <c r="AC120" s="996"/>
      <c r="AD120" s="996"/>
      <c r="AE120" s="997"/>
      <c r="AF120" s="998" t="s">
        <v>122</v>
      </c>
      <c r="AG120" s="996"/>
      <c r="AH120" s="996"/>
      <c r="AI120" s="996"/>
      <c r="AJ120" s="997"/>
      <c r="AK120" s="998" t="s">
        <v>122</v>
      </c>
      <c r="AL120" s="996"/>
      <c r="AM120" s="996"/>
      <c r="AN120" s="996"/>
      <c r="AO120" s="997"/>
      <c r="AP120" s="999" t="s">
        <v>122</v>
      </c>
      <c r="AQ120" s="1000"/>
      <c r="AR120" s="1000"/>
      <c r="AS120" s="1000"/>
      <c r="AT120" s="1001"/>
      <c r="AU120" s="1028" t="s">
        <v>443</v>
      </c>
      <c r="AV120" s="1029"/>
      <c r="AW120" s="1029"/>
      <c r="AX120" s="1029"/>
      <c r="AY120" s="1030"/>
      <c r="AZ120" s="966" t="s">
        <v>444</v>
      </c>
      <c r="BA120" s="934"/>
      <c r="BB120" s="934"/>
      <c r="BC120" s="934"/>
      <c r="BD120" s="934"/>
      <c r="BE120" s="934"/>
      <c r="BF120" s="934"/>
      <c r="BG120" s="934"/>
      <c r="BH120" s="934"/>
      <c r="BI120" s="934"/>
      <c r="BJ120" s="934"/>
      <c r="BK120" s="934"/>
      <c r="BL120" s="934"/>
      <c r="BM120" s="934"/>
      <c r="BN120" s="934"/>
      <c r="BO120" s="934"/>
      <c r="BP120" s="935"/>
      <c r="BQ120" s="967">
        <v>2952726</v>
      </c>
      <c r="BR120" s="968"/>
      <c r="BS120" s="968"/>
      <c r="BT120" s="968"/>
      <c r="BU120" s="968"/>
      <c r="BV120" s="968">
        <v>2551175</v>
      </c>
      <c r="BW120" s="968"/>
      <c r="BX120" s="968"/>
      <c r="BY120" s="968"/>
      <c r="BZ120" s="968"/>
      <c r="CA120" s="968">
        <v>2637650</v>
      </c>
      <c r="CB120" s="968"/>
      <c r="CC120" s="968"/>
      <c r="CD120" s="968"/>
      <c r="CE120" s="968"/>
      <c r="CF120" s="981">
        <v>53.3</v>
      </c>
      <c r="CG120" s="982"/>
      <c r="CH120" s="982"/>
      <c r="CI120" s="982"/>
      <c r="CJ120" s="982"/>
      <c r="CK120" s="1043" t="s">
        <v>445</v>
      </c>
      <c r="CL120" s="1044"/>
      <c r="CM120" s="1044"/>
      <c r="CN120" s="1044"/>
      <c r="CO120" s="1045"/>
      <c r="CP120" s="1051" t="s">
        <v>394</v>
      </c>
      <c r="CQ120" s="1052"/>
      <c r="CR120" s="1052"/>
      <c r="CS120" s="1052"/>
      <c r="CT120" s="1052"/>
      <c r="CU120" s="1052"/>
      <c r="CV120" s="1052"/>
      <c r="CW120" s="1052"/>
      <c r="CX120" s="1052"/>
      <c r="CY120" s="1052"/>
      <c r="CZ120" s="1052"/>
      <c r="DA120" s="1052"/>
      <c r="DB120" s="1052"/>
      <c r="DC120" s="1052"/>
      <c r="DD120" s="1052"/>
      <c r="DE120" s="1052"/>
      <c r="DF120" s="1053"/>
      <c r="DG120" s="967" t="s">
        <v>122</v>
      </c>
      <c r="DH120" s="968"/>
      <c r="DI120" s="968"/>
      <c r="DJ120" s="968"/>
      <c r="DK120" s="968"/>
      <c r="DL120" s="968" t="s">
        <v>122</v>
      </c>
      <c r="DM120" s="968"/>
      <c r="DN120" s="968"/>
      <c r="DO120" s="968"/>
      <c r="DP120" s="968"/>
      <c r="DQ120" s="968">
        <v>3128444</v>
      </c>
      <c r="DR120" s="968"/>
      <c r="DS120" s="968"/>
      <c r="DT120" s="968"/>
      <c r="DU120" s="968"/>
      <c r="DV120" s="969">
        <v>63.3</v>
      </c>
      <c r="DW120" s="969"/>
      <c r="DX120" s="969"/>
      <c r="DY120" s="969"/>
      <c r="DZ120" s="970"/>
    </row>
    <row r="121" spans="1:130" s="212" customFormat="1" ht="26.25" customHeight="1" x14ac:dyDescent="0.15">
      <c r="A121" s="1094"/>
      <c r="B121" s="986"/>
      <c r="C121" s="1011" t="s">
        <v>446</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95" t="s">
        <v>122</v>
      </c>
      <c r="AB121" s="996"/>
      <c r="AC121" s="996"/>
      <c r="AD121" s="996"/>
      <c r="AE121" s="997"/>
      <c r="AF121" s="998" t="s">
        <v>122</v>
      </c>
      <c r="AG121" s="996"/>
      <c r="AH121" s="996"/>
      <c r="AI121" s="996"/>
      <c r="AJ121" s="997"/>
      <c r="AK121" s="998" t="s">
        <v>122</v>
      </c>
      <c r="AL121" s="996"/>
      <c r="AM121" s="996"/>
      <c r="AN121" s="996"/>
      <c r="AO121" s="997"/>
      <c r="AP121" s="999" t="s">
        <v>122</v>
      </c>
      <c r="AQ121" s="1000"/>
      <c r="AR121" s="1000"/>
      <c r="AS121" s="1000"/>
      <c r="AT121" s="1001"/>
      <c r="AU121" s="1031"/>
      <c r="AV121" s="1032"/>
      <c r="AW121" s="1032"/>
      <c r="AX121" s="1032"/>
      <c r="AY121" s="1033"/>
      <c r="AZ121" s="959" t="s">
        <v>447</v>
      </c>
      <c r="BA121" s="960"/>
      <c r="BB121" s="960"/>
      <c r="BC121" s="960"/>
      <c r="BD121" s="960"/>
      <c r="BE121" s="960"/>
      <c r="BF121" s="960"/>
      <c r="BG121" s="960"/>
      <c r="BH121" s="960"/>
      <c r="BI121" s="960"/>
      <c r="BJ121" s="960"/>
      <c r="BK121" s="960"/>
      <c r="BL121" s="960"/>
      <c r="BM121" s="960"/>
      <c r="BN121" s="960"/>
      <c r="BO121" s="960"/>
      <c r="BP121" s="961"/>
      <c r="BQ121" s="962">
        <v>272427</v>
      </c>
      <c r="BR121" s="963"/>
      <c r="BS121" s="963"/>
      <c r="BT121" s="963"/>
      <c r="BU121" s="963"/>
      <c r="BV121" s="963">
        <v>225113</v>
      </c>
      <c r="BW121" s="963"/>
      <c r="BX121" s="963"/>
      <c r="BY121" s="963"/>
      <c r="BZ121" s="963"/>
      <c r="CA121" s="963">
        <v>189782</v>
      </c>
      <c r="CB121" s="963"/>
      <c r="CC121" s="963"/>
      <c r="CD121" s="963"/>
      <c r="CE121" s="963"/>
      <c r="CF121" s="957">
        <v>3.8</v>
      </c>
      <c r="CG121" s="958"/>
      <c r="CH121" s="958"/>
      <c r="CI121" s="958"/>
      <c r="CJ121" s="958"/>
      <c r="CK121" s="1046"/>
      <c r="CL121" s="1047"/>
      <c r="CM121" s="1047"/>
      <c r="CN121" s="1047"/>
      <c r="CO121" s="1048"/>
      <c r="CP121" s="1056" t="s">
        <v>391</v>
      </c>
      <c r="CQ121" s="1057"/>
      <c r="CR121" s="1057"/>
      <c r="CS121" s="1057"/>
      <c r="CT121" s="1057"/>
      <c r="CU121" s="1057"/>
      <c r="CV121" s="1057"/>
      <c r="CW121" s="1057"/>
      <c r="CX121" s="1057"/>
      <c r="CY121" s="1057"/>
      <c r="CZ121" s="1057"/>
      <c r="DA121" s="1057"/>
      <c r="DB121" s="1057"/>
      <c r="DC121" s="1057"/>
      <c r="DD121" s="1057"/>
      <c r="DE121" s="1057"/>
      <c r="DF121" s="1058"/>
      <c r="DG121" s="962">
        <v>51128</v>
      </c>
      <c r="DH121" s="963"/>
      <c r="DI121" s="963"/>
      <c r="DJ121" s="963"/>
      <c r="DK121" s="963"/>
      <c r="DL121" s="963">
        <v>52709</v>
      </c>
      <c r="DM121" s="963"/>
      <c r="DN121" s="963"/>
      <c r="DO121" s="963"/>
      <c r="DP121" s="963"/>
      <c r="DQ121" s="963">
        <v>50400</v>
      </c>
      <c r="DR121" s="963"/>
      <c r="DS121" s="963"/>
      <c r="DT121" s="963"/>
      <c r="DU121" s="963"/>
      <c r="DV121" s="964">
        <v>1</v>
      </c>
      <c r="DW121" s="964"/>
      <c r="DX121" s="964"/>
      <c r="DY121" s="964"/>
      <c r="DZ121" s="965"/>
    </row>
    <row r="122" spans="1:130" s="212" customFormat="1" ht="26.25" customHeight="1" x14ac:dyDescent="0.15">
      <c r="A122" s="1094"/>
      <c r="B122" s="986"/>
      <c r="C122" s="959" t="s">
        <v>429</v>
      </c>
      <c r="D122" s="960"/>
      <c r="E122" s="960"/>
      <c r="F122" s="960"/>
      <c r="G122" s="960"/>
      <c r="H122" s="960"/>
      <c r="I122" s="960"/>
      <c r="J122" s="960"/>
      <c r="K122" s="960"/>
      <c r="L122" s="960"/>
      <c r="M122" s="960"/>
      <c r="N122" s="960"/>
      <c r="O122" s="960"/>
      <c r="P122" s="960"/>
      <c r="Q122" s="960"/>
      <c r="R122" s="960"/>
      <c r="S122" s="960"/>
      <c r="T122" s="960"/>
      <c r="U122" s="960"/>
      <c r="V122" s="960"/>
      <c r="W122" s="960"/>
      <c r="X122" s="960"/>
      <c r="Y122" s="960"/>
      <c r="Z122" s="961"/>
      <c r="AA122" s="995" t="s">
        <v>122</v>
      </c>
      <c r="AB122" s="996"/>
      <c r="AC122" s="996"/>
      <c r="AD122" s="996"/>
      <c r="AE122" s="997"/>
      <c r="AF122" s="998" t="s">
        <v>122</v>
      </c>
      <c r="AG122" s="996"/>
      <c r="AH122" s="996"/>
      <c r="AI122" s="996"/>
      <c r="AJ122" s="997"/>
      <c r="AK122" s="998" t="s">
        <v>122</v>
      </c>
      <c r="AL122" s="996"/>
      <c r="AM122" s="996"/>
      <c r="AN122" s="996"/>
      <c r="AO122" s="997"/>
      <c r="AP122" s="999" t="s">
        <v>122</v>
      </c>
      <c r="AQ122" s="1000"/>
      <c r="AR122" s="1000"/>
      <c r="AS122" s="1000"/>
      <c r="AT122" s="1001"/>
      <c r="AU122" s="1031"/>
      <c r="AV122" s="1032"/>
      <c r="AW122" s="1032"/>
      <c r="AX122" s="1032"/>
      <c r="AY122" s="1033"/>
      <c r="AZ122" s="1010" t="s">
        <v>448</v>
      </c>
      <c r="BA122" s="1002"/>
      <c r="BB122" s="1002"/>
      <c r="BC122" s="1002"/>
      <c r="BD122" s="1002"/>
      <c r="BE122" s="1002"/>
      <c r="BF122" s="1002"/>
      <c r="BG122" s="1002"/>
      <c r="BH122" s="1002"/>
      <c r="BI122" s="1002"/>
      <c r="BJ122" s="1002"/>
      <c r="BK122" s="1002"/>
      <c r="BL122" s="1002"/>
      <c r="BM122" s="1002"/>
      <c r="BN122" s="1002"/>
      <c r="BO122" s="1002"/>
      <c r="BP122" s="1003"/>
      <c r="BQ122" s="1036">
        <v>8500162</v>
      </c>
      <c r="BR122" s="1037"/>
      <c r="BS122" s="1037"/>
      <c r="BT122" s="1037"/>
      <c r="BU122" s="1037"/>
      <c r="BV122" s="1037">
        <v>8369963</v>
      </c>
      <c r="BW122" s="1037"/>
      <c r="BX122" s="1037"/>
      <c r="BY122" s="1037"/>
      <c r="BZ122" s="1037"/>
      <c r="CA122" s="1037">
        <v>7959266</v>
      </c>
      <c r="CB122" s="1037"/>
      <c r="CC122" s="1037"/>
      <c r="CD122" s="1037"/>
      <c r="CE122" s="1037"/>
      <c r="CF122" s="1054">
        <v>161</v>
      </c>
      <c r="CG122" s="1055"/>
      <c r="CH122" s="1055"/>
      <c r="CI122" s="1055"/>
      <c r="CJ122" s="1055"/>
      <c r="CK122" s="1046"/>
      <c r="CL122" s="1047"/>
      <c r="CM122" s="1047"/>
      <c r="CN122" s="1047"/>
      <c r="CO122" s="1048"/>
      <c r="CP122" s="1056" t="s">
        <v>393</v>
      </c>
      <c r="CQ122" s="1057"/>
      <c r="CR122" s="1057"/>
      <c r="CS122" s="1057"/>
      <c r="CT122" s="1057"/>
      <c r="CU122" s="1057"/>
      <c r="CV122" s="1057"/>
      <c r="CW122" s="1057"/>
      <c r="CX122" s="1057"/>
      <c r="CY122" s="1057"/>
      <c r="CZ122" s="1057"/>
      <c r="DA122" s="1057"/>
      <c r="DB122" s="1057"/>
      <c r="DC122" s="1057"/>
      <c r="DD122" s="1057"/>
      <c r="DE122" s="1057"/>
      <c r="DF122" s="1058"/>
      <c r="DG122" s="962" t="s">
        <v>122</v>
      </c>
      <c r="DH122" s="963"/>
      <c r="DI122" s="963"/>
      <c r="DJ122" s="963"/>
      <c r="DK122" s="963"/>
      <c r="DL122" s="963" t="s">
        <v>122</v>
      </c>
      <c r="DM122" s="963"/>
      <c r="DN122" s="963"/>
      <c r="DO122" s="963"/>
      <c r="DP122" s="963"/>
      <c r="DQ122" s="963">
        <v>33862</v>
      </c>
      <c r="DR122" s="963"/>
      <c r="DS122" s="963"/>
      <c r="DT122" s="963"/>
      <c r="DU122" s="963"/>
      <c r="DV122" s="964">
        <v>0.7</v>
      </c>
      <c r="DW122" s="964"/>
      <c r="DX122" s="964"/>
      <c r="DY122" s="964"/>
      <c r="DZ122" s="965"/>
    </row>
    <row r="123" spans="1:130" s="212" customFormat="1" ht="26.25" customHeight="1" x14ac:dyDescent="0.15">
      <c r="A123" s="1094"/>
      <c r="B123" s="986"/>
      <c r="C123" s="959" t="s">
        <v>435</v>
      </c>
      <c r="D123" s="960"/>
      <c r="E123" s="960"/>
      <c r="F123" s="960"/>
      <c r="G123" s="960"/>
      <c r="H123" s="960"/>
      <c r="I123" s="960"/>
      <c r="J123" s="960"/>
      <c r="K123" s="960"/>
      <c r="L123" s="960"/>
      <c r="M123" s="960"/>
      <c r="N123" s="960"/>
      <c r="O123" s="960"/>
      <c r="P123" s="960"/>
      <c r="Q123" s="960"/>
      <c r="R123" s="960"/>
      <c r="S123" s="960"/>
      <c r="T123" s="960"/>
      <c r="U123" s="960"/>
      <c r="V123" s="960"/>
      <c r="W123" s="960"/>
      <c r="X123" s="960"/>
      <c r="Y123" s="960"/>
      <c r="Z123" s="961"/>
      <c r="AA123" s="995" t="s">
        <v>122</v>
      </c>
      <c r="AB123" s="996"/>
      <c r="AC123" s="996"/>
      <c r="AD123" s="996"/>
      <c r="AE123" s="997"/>
      <c r="AF123" s="998" t="s">
        <v>122</v>
      </c>
      <c r="AG123" s="996"/>
      <c r="AH123" s="996"/>
      <c r="AI123" s="996"/>
      <c r="AJ123" s="997"/>
      <c r="AK123" s="998" t="s">
        <v>122</v>
      </c>
      <c r="AL123" s="996"/>
      <c r="AM123" s="996"/>
      <c r="AN123" s="996"/>
      <c r="AO123" s="997"/>
      <c r="AP123" s="999" t="s">
        <v>122</v>
      </c>
      <c r="AQ123" s="1000"/>
      <c r="AR123" s="1000"/>
      <c r="AS123" s="1000"/>
      <c r="AT123" s="1001"/>
      <c r="AU123" s="1034"/>
      <c r="AV123" s="1035"/>
      <c r="AW123" s="1035"/>
      <c r="AX123" s="1035"/>
      <c r="AY123" s="1035"/>
      <c r="AZ123" s="235" t="s">
        <v>177</v>
      </c>
      <c r="BA123" s="235"/>
      <c r="BB123" s="235"/>
      <c r="BC123" s="235"/>
      <c r="BD123" s="235"/>
      <c r="BE123" s="235"/>
      <c r="BF123" s="235"/>
      <c r="BG123" s="235"/>
      <c r="BH123" s="235"/>
      <c r="BI123" s="235"/>
      <c r="BJ123" s="235"/>
      <c r="BK123" s="235"/>
      <c r="BL123" s="235"/>
      <c r="BM123" s="235"/>
      <c r="BN123" s="235"/>
      <c r="BO123" s="1014" t="s">
        <v>449</v>
      </c>
      <c r="BP123" s="1042"/>
      <c r="BQ123" s="1100">
        <v>11725315</v>
      </c>
      <c r="BR123" s="1101"/>
      <c r="BS123" s="1101"/>
      <c r="BT123" s="1101"/>
      <c r="BU123" s="1101"/>
      <c r="BV123" s="1101">
        <v>11146251</v>
      </c>
      <c r="BW123" s="1101"/>
      <c r="BX123" s="1101"/>
      <c r="BY123" s="1101"/>
      <c r="BZ123" s="1101"/>
      <c r="CA123" s="1101">
        <v>10786698</v>
      </c>
      <c r="CB123" s="1101"/>
      <c r="CC123" s="1101"/>
      <c r="CD123" s="1101"/>
      <c r="CE123" s="1101"/>
      <c r="CF123" s="1038"/>
      <c r="CG123" s="1039"/>
      <c r="CH123" s="1039"/>
      <c r="CI123" s="1039"/>
      <c r="CJ123" s="1040"/>
      <c r="CK123" s="1046"/>
      <c r="CL123" s="1047"/>
      <c r="CM123" s="1047"/>
      <c r="CN123" s="1047"/>
      <c r="CO123" s="1048"/>
      <c r="CP123" s="1056" t="s">
        <v>389</v>
      </c>
      <c r="CQ123" s="1057"/>
      <c r="CR123" s="1057"/>
      <c r="CS123" s="1057"/>
      <c r="CT123" s="1057"/>
      <c r="CU123" s="1057"/>
      <c r="CV123" s="1057"/>
      <c r="CW123" s="1057"/>
      <c r="CX123" s="1057"/>
      <c r="CY123" s="1057"/>
      <c r="CZ123" s="1057"/>
      <c r="DA123" s="1057"/>
      <c r="DB123" s="1057"/>
      <c r="DC123" s="1057"/>
      <c r="DD123" s="1057"/>
      <c r="DE123" s="1057"/>
      <c r="DF123" s="1058"/>
      <c r="DG123" s="995" t="s">
        <v>122</v>
      </c>
      <c r="DH123" s="996"/>
      <c r="DI123" s="996"/>
      <c r="DJ123" s="996"/>
      <c r="DK123" s="997"/>
      <c r="DL123" s="998" t="s">
        <v>122</v>
      </c>
      <c r="DM123" s="996"/>
      <c r="DN123" s="996"/>
      <c r="DO123" s="996"/>
      <c r="DP123" s="997"/>
      <c r="DQ123" s="998" t="s">
        <v>122</v>
      </c>
      <c r="DR123" s="996"/>
      <c r="DS123" s="996"/>
      <c r="DT123" s="996"/>
      <c r="DU123" s="997"/>
      <c r="DV123" s="999" t="s">
        <v>122</v>
      </c>
      <c r="DW123" s="1000"/>
      <c r="DX123" s="1000"/>
      <c r="DY123" s="1000"/>
      <c r="DZ123" s="1001"/>
    </row>
    <row r="124" spans="1:130" s="212" customFormat="1" ht="26.25" customHeight="1" thickBot="1" x14ac:dyDescent="0.2">
      <c r="A124" s="1094"/>
      <c r="B124" s="986"/>
      <c r="C124" s="959" t="s">
        <v>438</v>
      </c>
      <c r="D124" s="960"/>
      <c r="E124" s="960"/>
      <c r="F124" s="960"/>
      <c r="G124" s="960"/>
      <c r="H124" s="960"/>
      <c r="I124" s="960"/>
      <c r="J124" s="960"/>
      <c r="K124" s="960"/>
      <c r="L124" s="960"/>
      <c r="M124" s="960"/>
      <c r="N124" s="960"/>
      <c r="O124" s="960"/>
      <c r="P124" s="960"/>
      <c r="Q124" s="960"/>
      <c r="R124" s="960"/>
      <c r="S124" s="960"/>
      <c r="T124" s="960"/>
      <c r="U124" s="960"/>
      <c r="V124" s="960"/>
      <c r="W124" s="960"/>
      <c r="X124" s="960"/>
      <c r="Y124" s="960"/>
      <c r="Z124" s="961"/>
      <c r="AA124" s="995" t="s">
        <v>122</v>
      </c>
      <c r="AB124" s="996"/>
      <c r="AC124" s="996"/>
      <c r="AD124" s="996"/>
      <c r="AE124" s="997"/>
      <c r="AF124" s="998" t="s">
        <v>122</v>
      </c>
      <c r="AG124" s="996"/>
      <c r="AH124" s="996"/>
      <c r="AI124" s="996"/>
      <c r="AJ124" s="997"/>
      <c r="AK124" s="998" t="s">
        <v>122</v>
      </c>
      <c r="AL124" s="996"/>
      <c r="AM124" s="996"/>
      <c r="AN124" s="996"/>
      <c r="AO124" s="997"/>
      <c r="AP124" s="999" t="s">
        <v>122</v>
      </c>
      <c r="AQ124" s="1000"/>
      <c r="AR124" s="1000"/>
      <c r="AS124" s="1000"/>
      <c r="AT124" s="1001"/>
      <c r="AU124" s="1096" t="s">
        <v>450</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27.7</v>
      </c>
      <c r="BR124" s="1064"/>
      <c r="BS124" s="1064"/>
      <c r="BT124" s="1064"/>
      <c r="BU124" s="1064"/>
      <c r="BV124" s="1064">
        <v>28.6</v>
      </c>
      <c r="BW124" s="1064"/>
      <c r="BX124" s="1064"/>
      <c r="BY124" s="1064"/>
      <c r="BZ124" s="1064"/>
      <c r="CA124" s="1064">
        <v>27.5</v>
      </c>
      <c r="CB124" s="1064"/>
      <c r="CC124" s="1064"/>
      <c r="CD124" s="1064"/>
      <c r="CE124" s="1064"/>
      <c r="CF124" s="1065"/>
      <c r="CG124" s="1066"/>
      <c r="CH124" s="1066"/>
      <c r="CI124" s="1066"/>
      <c r="CJ124" s="1067"/>
      <c r="CK124" s="1049"/>
      <c r="CL124" s="1049"/>
      <c r="CM124" s="1049"/>
      <c r="CN124" s="1049"/>
      <c r="CO124" s="1050"/>
      <c r="CP124" s="1056" t="s">
        <v>451</v>
      </c>
      <c r="CQ124" s="1057"/>
      <c r="CR124" s="1057"/>
      <c r="CS124" s="1057"/>
      <c r="CT124" s="1057"/>
      <c r="CU124" s="1057"/>
      <c r="CV124" s="1057"/>
      <c r="CW124" s="1057"/>
      <c r="CX124" s="1057"/>
      <c r="CY124" s="1057"/>
      <c r="CZ124" s="1057"/>
      <c r="DA124" s="1057"/>
      <c r="DB124" s="1057"/>
      <c r="DC124" s="1057"/>
      <c r="DD124" s="1057"/>
      <c r="DE124" s="1057"/>
      <c r="DF124" s="1058"/>
      <c r="DG124" s="1041">
        <v>3558173</v>
      </c>
      <c r="DH124" s="1023"/>
      <c r="DI124" s="1023"/>
      <c r="DJ124" s="1023"/>
      <c r="DK124" s="1024"/>
      <c r="DL124" s="1022">
        <v>3119499</v>
      </c>
      <c r="DM124" s="1023"/>
      <c r="DN124" s="1023"/>
      <c r="DO124" s="1023"/>
      <c r="DP124" s="1024"/>
      <c r="DQ124" s="1022" t="s">
        <v>122</v>
      </c>
      <c r="DR124" s="1023"/>
      <c r="DS124" s="1023"/>
      <c r="DT124" s="1023"/>
      <c r="DU124" s="1024"/>
      <c r="DV124" s="1025" t="s">
        <v>122</v>
      </c>
      <c r="DW124" s="1026"/>
      <c r="DX124" s="1026"/>
      <c r="DY124" s="1026"/>
      <c r="DZ124" s="1027"/>
    </row>
    <row r="125" spans="1:130" s="212" customFormat="1" ht="26.25" customHeight="1" x14ac:dyDescent="0.15">
      <c r="A125" s="1094"/>
      <c r="B125" s="986"/>
      <c r="C125" s="959" t="s">
        <v>440</v>
      </c>
      <c r="D125" s="960"/>
      <c r="E125" s="960"/>
      <c r="F125" s="960"/>
      <c r="G125" s="960"/>
      <c r="H125" s="960"/>
      <c r="I125" s="960"/>
      <c r="J125" s="960"/>
      <c r="K125" s="960"/>
      <c r="L125" s="960"/>
      <c r="M125" s="960"/>
      <c r="N125" s="960"/>
      <c r="O125" s="960"/>
      <c r="P125" s="960"/>
      <c r="Q125" s="960"/>
      <c r="R125" s="960"/>
      <c r="S125" s="960"/>
      <c r="T125" s="960"/>
      <c r="U125" s="960"/>
      <c r="V125" s="960"/>
      <c r="W125" s="960"/>
      <c r="X125" s="960"/>
      <c r="Y125" s="960"/>
      <c r="Z125" s="961"/>
      <c r="AA125" s="995" t="s">
        <v>122</v>
      </c>
      <c r="AB125" s="996"/>
      <c r="AC125" s="996"/>
      <c r="AD125" s="996"/>
      <c r="AE125" s="997"/>
      <c r="AF125" s="998" t="s">
        <v>122</v>
      </c>
      <c r="AG125" s="996"/>
      <c r="AH125" s="996"/>
      <c r="AI125" s="996"/>
      <c r="AJ125" s="997"/>
      <c r="AK125" s="998" t="s">
        <v>122</v>
      </c>
      <c r="AL125" s="996"/>
      <c r="AM125" s="996"/>
      <c r="AN125" s="996"/>
      <c r="AO125" s="997"/>
      <c r="AP125" s="999" t="s">
        <v>122</v>
      </c>
      <c r="AQ125" s="1000"/>
      <c r="AR125" s="1000"/>
      <c r="AS125" s="1000"/>
      <c r="AT125" s="100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59" t="s">
        <v>452</v>
      </c>
      <c r="CL125" s="1044"/>
      <c r="CM125" s="1044"/>
      <c r="CN125" s="1044"/>
      <c r="CO125" s="1045"/>
      <c r="CP125" s="966" t="s">
        <v>453</v>
      </c>
      <c r="CQ125" s="934"/>
      <c r="CR125" s="934"/>
      <c r="CS125" s="934"/>
      <c r="CT125" s="934"/>
      <c r="CU125" s="934"/>
      <c r="CV125" s="934"/>
      <c r="CW125" s="934"/>
      <c r="CX125" s="934"/>
      <c r="CY125" s="934"/>
      <c r="CZ125" s="934"/>
      <c r="DA125" s="934"/>
      <c r="DB125" s="934"/>
      <c r="DC125" s="934"/>
      <c r="DD125" s="934"/>
      <c r="DE125" s="934"/>
      <c r="DF125" s="935"/>
      <c r="DG125" s="967" t="s">
        <v>122</v>
      </c>
      <c r="DH125" s="968"/>
      <c r="DI125" s="968"/>
      <c r="DJ125" s="968"/>
      <c r="DK125" s="968"/>
      <c r="DL125" s="968" t="s">
        <v>122</v>
      </c>
      <c r="DM125" s="968"/>
      <c r="DN125" s="968"/>
      <c r="DO125" s="968"/>
      <c r="DP125" s="968"/>
      <c r="DQ125" s="968" t="s">
        <v>122</v>
      </c>
      <c r="DR125" s="968"/>
      <c r="DS125" s="968"/>
      <c r="DT125" s="968"/>
      <c r="DU125" s="968"/>
      <c r="DV125" s="969" t="s">
        <v>122</v>
      </c>
      <c r="DW125" s="969"/>
      <c r="DX125" s="969"/>
      <c r="DY125" s="969"/>
      <c r="DZ125" s="970"/>
    </row>
    <row r="126" spans="1:130" s="212" customFormat="1" ht="26.25" customHeight="1" thickBot="1" x14ac:dyDescent="0.2">
      <c r="A126" s="1094"/>
      <c r="B126" s="986"/>
      <c r="C126" s="959" t="s">
        <v>442</v>
      </c>
      <c r="D126" s="960"/>
      <c r="E126" s="960"/>
      <c r="F126" s="960"/>
      <c r="G126" s="960"/>
      <c r="H126" s="960"/>
      <c r="I126" s="960"/>
      <c r="J126" s="960"/>
      <c r="K126" s="960"/>
      <c r="L126" s="960"/>
      <c r="M126" s="960"/>
      <c r="N126" s="960"/>
      <c r="O126" s="960"/>
      <c r="P126" s="960"/>
      <c r="Q126" s="960"/>
      <c r="R126" s="960"/>
      <c r="S126" s="960"/>
      <c r="T126" s="960"/>
      <c r="U126" s="960"/>
      <c r="V126" s="960"/>
      <c r="W126" s="960"/>
      <c r="X126" s="960"/>
      <c r="Y126" s="960"/>
      <c r="Z126" s="961"/>
      <c r="AA126" s="995" t="s">
        <v>122</v>
      </c>
      <c r="AB126" s="996"/>
      <c r="AC126" s="996"/>
      <c r="AD126" s="996"/>
      <c r="AE126" s="997"/>
      <c r="AF126" s="998" t="s">
        <v>122</v>
      </c>
      <c r="AG126" s="996"/>
      <c r="AH126" s="996"/>
      <c r="AI126" s="996"/>
      <c r="AJ126" s="997"/>
      <c r="AK126" s="998" t="s">
        <v>122</v>
      </c>
      <c r="AL126" s="996"/>
      <c r="AM126" s="996"/>
      <c r="AN126" s="996"/>
      <c r="AO126" s="997"/>
      <c r="AP126" s="999" t="s">
        <v>122</v>
      </c>
      <c r="AQ126" s="1000"/>
      <c r="AR126" s="1000"/>
      <c r="AS126" s="1000"/>
      <c r="AT126" s="100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60"/>
      <c r="CL126" s="1047"/>
      <c r="CM126" s="1047"/>
      <c r="CN126" s="1047"/>
      <c r="CO126" s="1048"/>
      <c r="CP126" s="959" t="s">
        <v>454</v>
      </c>
      <c r="CQ126" s="960"/>
      <c r="CR126" s="960"/>
      <c r="CS126" s="960"/>
      <c r="CT126" s="960"/>
      <c r="CU126" s="960"/>
      <c r="CV126" s="960"/>
      <c r="CW126" s="960"/>
      <c r="CX126" s="960"/>
      <c r="CY126" s="960"/>
      <c r="CZ126" s="960"/>
      <c r="DA126" s="960"/>
      <c r="DB126" s="960"/>
      <c r="DC126" s="960"/>
      <c r="DD126" s="960"/>
      <c r="DE126" s="960"/>
      <c r="DF126" s="961"/>
      <c r="DG126" s="962" t="s">
        <v>122</v>
      </c>
      <c r="DH126" s="963"/>
      <c r="DI126" s="963"/>
      <c r="DJ126" s="963"/>
      <c r="DK126" s="963"/>
      <c r="DL126" s="963" t="s">
        <v>122</v>
      </c>
      <c r="DM126" s="963"/>
      <c r="DN126" s="963"/>
      <c r="DO126" s="963"/>
      <c r="DP126" s="963"/>
      <c r="DQ126" s="963" t="s">
        <v>122</v>
      </c>
      <c r="DR126" s="963"/>
      <c r="DS126" s="963"/>
      <c r="DT126" s="963"/>
      <c r="DU126" s="963"/>
      <c r="DV126" s="964" t="s">
        <v>122</v>
      </c>
      <c r="DW126" s="964"/>
      <c r="DX126" s="964"/>
      <c r="DY126" s="964"/>
      <c r="DZ126" s="965"/>
    </row>
    <row r="127" spans="1:130" s="212" customFormat="1" ht="26.25" customHeight="1" x14ac:dyDescent="0.15">
      <c r="A127" s="1095"/>
      <c r="B127" s="988"/>
      <c r="C127" s="1010" t="s">
        <v>455</v>
      </c>
      <c r="D127" s="1002"/>
      <c r="E127" s="1002"/>
      <c r="F127" s="1002"/>
      <c r="G127" s="1002"/>
      <c r="H127" s="1002"/>
      <c r="I127" s="1002"/>
      <c r="J127" s="1002"/>
      <c r="K127" s="1002"/>
      <c r="L127" s="1002"/>
      <c r="M127" s="1002"/>
      <c r="N127" s="1002"/>
      <c r="O127" s="1002"/>
      <c r="P127" s="1002"/>
      <c r="Q127" s="1002"/>
      <c r="R127" s="1002"/>
      <c r="S127" s="1002"/>
      <c r="T127" s="1002"/>
      <c r="U127" s="1002"/>
      <c r="V127" s="1002"/>
      <c r="W127" s="1002"/>
      <c r="X127" s="1002"/>
      <c r="Y127" s="1002"/>
      <c r="Z127" s="1003"/>
      <c r="AA127" s="995" t="s">
        <v>122</v>
      </c>
      <c r="AB127" s="996"/>
      <c r="AC127" s="996"/>
      <c r="AD127" s="996"/>
      <c r="AE127" s="997"/>
      <c r="AF127" s="998" t="s">
        <v>122</v>
      </c>
      <c r="AG127" s="996"/>
      <c r="AH127" s="996"/>
      <c r="AI127" s="996"/>
      <c r="AJ127" s="997"/>
      <c r="AK127" s="998" t="s">
        <v>122</v>
      </c>
      <c r="AL127" s="996"/>
      <c r="AM127" s="996"/>
      <c r="AN127" s="996"/>
      <c r="AO127" s="997"/>
      <c r="AP127" s="999" t="s">
        <v>122</v>
      </c>
      <c r="AQ127" s="1000"/>
      <c r="AR127" s="1000"/>
      <c r="AS127" s="1000"/>
      <c r="AT127" s="1001"/>
      <c r="AU127" s="214"/>
      <c r="AV127" s="214"/>
      <c r="AW127" s="214"/>
      <c r="AX127" s="1068" t="s">
        <v>456</v>
      </c>
      <c r="AY127" s="1069"/>
      <c r="AZ127" s="1069"/>
      <c r="BA127" s="1069"/>
      <c r="BB127" s="1069"/>
      <c r="BC127" s="1069"/>
      <c r="BD127" s="1069"/>
      <c r="BE127" s="1070"/>
      <c r="BF127" s="1071" t="s">
        <v>457</v>
      </c>
      <c r="BG127" s="1069"/>
      <c r="BH127" s="1069"/>
      <c r="BI127" s="1069"/>
      <c r="BJ127" s="1069"/>
      <c r="BK127" s="1069"/>
      <c r="BL127" s="1070"/>
      <c r="BM127" s="1071" t="s">
        <v>458</v>
      </c>
      <c r="BN127" s="1069"/>
      <c r="BO127" s="1069"/>
      <c r="BP127" s="1069"/>
      <c r="BQ127" s="1069"/>
      <c r="BR127" s="1069"/>
      <c r="BS127" s="1070"/>
      <c r="BT127" s="1071" t="s">
        <v>459</v>
      </c>
      <c r="BU127" s="1069"/>
      <c r="BV127" s="1069"/>
      <c r="BW127" s="1069"/>
      <c r="BX127" s="1069"/>
      <c r="BY127" s="1069"/>
      <c r="BZ127" s="1092"/>
      <c r="CA127" s="214"/>
      <c r="CB127" s="214"/>
      <c r="CC127" s="214"/>
      <c r="CD127" s="237"/>
      <c r="CE127" s="237"/>
      <c r="CF127" s="237"/>
      <c r="CG127" s="214"/>
      <c r="CH127" s="214"/>
      <c r="CI127" s="214"/>
      <c r="CJ127" s="236"/>
      <c r="CK127" s="1060"/>
      <c r="CL127" s="1047"/>
      <c r="CM127" s="1047"/>
      <c r="CN127" s="1047"/>
      <c r="CO127" s="1048"/>
      <c r="CP127" s="959" t="s">
        <v>460</v>
      </c>
      <c r="CQ127" s="960"/>
      <c r="CR127" s="960"/>
      <c r="CS127" s="960"/>
      <c r="CT127" s="960"/>
      <c r="CU127" s="960"/>
      <c r="CV127" s="960"/>
      <c r="CW127" s="960"/>
      <c r="CX127" s="960"/>
      <c r="CY127" s="960"/>
      <c r="CZ127" s="960"/>
      <c r="DA127" s="960"/>
      <c r="DB127" s="960"/>
      <c r="DC127" s="960"/>
      <c r="DD127" s="960"/>
      <c r="DE127" s="960"/>
      <c r="DF127" s="961"/>
      <c r="DG127" s="962" t="s">
        <v>122</v>
      </c>
      <c r="DH127" s="963"/>
      <c r="DI127" s="963"/>
      <c r="DJ127" s="963"/>
      <c r="DK127" s="963"/>
      <c r="DL127" s="963" t="s">
        <v>122</v>
      </c>
      <c r="DM127" s="963"/>
      <c r="DN127" s="963"/>
      <c r="DO127" s="963"/>
      <c r="DP127" s="963"/>
      <c r="DQ127" s="963" t="s">
        <v>122</v>
      </c>
      <c r="DR127" s="963"/>
      <c r="DS127" s="963"/>
      <c r="DT127" s="963"/>
      <c r="DU127" s="963"/>
      <c r="DV127" s="964" t="s">
        <v>122</v>
      </c>
      <c r="DW127" s="964"/>
      <c r="DX127" s="964"/>
      <c r="DY127" s="964"/>
      <c r="DZ127" s="965"/>
    </row>
    <row r="128" spans="1:130" s="212" customFormat="1" ht="26.25" customHeight="1" thickBot="1" x14ac:dyDescent="0.2">
      <c r="A128" s="1078" t="s">
        <v>461</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462</v>
      </c>
      <c r="X128" s="1080"/>
      <c r="Y128" s="1080"/>
      <c r="Z128" s="1081"/>
      <c r="AA128" s="1082">
        <v>44679</v>
      </c>
      <c r="AB128" s="1083"/>
      <c r="AC128" s="1083"/>
      <c r="AD128" s="1083"/>
      <c r="AE128" s="1084"/>
      <c r="AF128" s="1085">
        <v>40026</v>
      </c>
      <c r="AG128" s="1083"/>
      <c r="AH128" s="1083"/>
      <c r="AI128" s="1083"/>
      <c r="AJ128" s="1084"/>
      <c r="AK128" s="1085">
        <v>33533</v>
      </c>
      <c r="AL128" s="1083"/>
      <c r="AM128" s="1083"/>
      <c r="AN128" s="1083"/>
      <c r="AO128" s="1084"/>
      <c r="AP128" s="1086"/>
      <c r="AQ128" s="1087"/>
      <c r="AR128" s="1087"/>
      <c r="AS128" s="1087"/>
      <c r="AT128" s="1088"/>
      <c r="AU128" s="214"/>
      <c r="AV128" s="214"/>
      <c r="AW128" s="214"/>
      <c r="AX128" s="933" t="s">
        <v>463</v>
      </c>
      <c r="AY128" s="934"/>
      <c r="AZ128" s="934"/>
      <c r="BA128" s="934"/>
      <c r="BB128" s="934"/>
      <c r="BC128" s="934"/>
      <c r="BD128" s="934"/>
      <c r="BE128" s="935"/>
      <c r="BF128" s="1089" t="s">
        <v>122</v>
      </c>
      <c r="BG128" s="1090"/>
      <c r="BH128" s="1090"/>
      <c r="BI128" s="1090"/>
      <c r="BJ128" s="1090"/>
      <c r="BK128" s="1090"/>
      <c r="BL128" s="1091"/>
      <c r="BM128" s="1089">
        <v>14.56</v>
      </c>
      <c r="BN128" s="1090"/>
      <c r="BO128" s="1090"/>
      <c r="BP128" s="1090"/>
      <c r="BQ128" s="1090"/>
      <c r="BR128" s="1090"/>
      <c r="BS128" s="1091"/>
      <c r="BT128" s="1089">
        <v>20</v>
      </c>
      <c r="BU128" s="1090"/>
      <c r="BV128" s="1090"/>
      <c r="BW128" s="1090"/>
      <c r="BX128" s="1090"/>
      <c r="BY128" s="1090"/>
      <c r="BZ128" s="1113"/>
      <c r="CA128" s="237"/>
      <c r="CB128" s="237"/>
      <c r="CC128" s="237"/>
      <c r="CD128" s="237"/>
      <c r="CE128" s="237"/>
      <c r="CF128" s="237"/>
      <c r="CG128" s="214"/>
      <c r="CH128" s="214"/>
      <c r="CI128" s="214"/>
      <c r="CJ128" s="236"/>
      <c r="CK128" s="1061"/>
      <c r="CL128" s="1062"/>
      <c r="CM128" s="1062"/>
      <c r="CN128" s="1062"/>
      <c r="CO128" s="1063"/>
      <c r="CP128" s="1072" t="s">
        <v>464</v>
      </c>
      <c r="CQ128" s="761"/>
      <c r="CR128" s="761"/>
      <c r="CS128" s="761"/>
      <c r="CT128" s="761"/>
      <c r="CU128" s="761"/>
      <c r="CV128" s="761"/>
      <c r="CW128" s="761"/>
      <c r="CX128" s="761"/>
      <c r="CY128" s="761"/>
      <c r="CZ128" s="761"/>
      <c r="DA128" s="761"/>
      <c r="DB128" s="761"/>
      <c r="DC128" s="761"/>
      <c r="DD128" s="761"/>
      <c r="DE128" s="761"/>
      <c r="DF128" s="1073"/>
      <c r="DG128" s="1074" t="s">
        <v>122</v>
      </c>
      <c r="DH128" s="1075"/>
      <c r="DI128" s="1075"/>
      <c r="DJ128" s="1075"/>
      <c r="DK128" s="1075"/>
      <c r="DL128" s="1075" t="s">
        <v>122</v>
      </c>
      <c r="DM128" s="1075"/>
      <c r="DN128" s="1075"/>
      <c r="DO128" s="1075"/>
      <c r="DP128" s="1075"/>
      <c r="DQ128" s="1075" t="s">
        <v>122</v>
      </c>
      <c r="DR128" s="1075"/>
      <c r="DS128" s="1075"/>
      <c r="DT128" s="1075"/>
      <c r="DU128" s="1075"/>
      <c r="DV128" s="1076" t="s">
        <v>122</v>
      </c>
      <c r="DW128" s="1076"/>
      <c r="DX128" s="1076"/>
      <c r="DY128" s="1076"/>
      <c r="DZ128" s="1077"/>
    </row>
    <row r="129" spans="1:131" s="212" customFormat="1" ht="26.25" customHeight="1" x14ac:dyDescent="0.15">
      <c r="A129" s="971" t="s">
        <v>102</v>
      </c>
      <c r="B129" s="972"/>
      <c r="C129" s="972"/>
      <c r="D129" s="972"/>
      <c r="E129" s="972"/>
      <c r="F129" s="972"/>
      <c r="G129" s="972"/>
      <c r="H129" s="972"/>
      <c r="I129" s="972"/>
      <c r="J129" s="972"/>
      <c r="K129" s="972"/>
      <c r="L129" s="972"/>
      <c r="M129" s="972"/>
      <c r="N129" s="972"/>
      <c r="O129" s="972"/>
      <c r="P129" s="972"/>
      <c r="Q129" s="972"/>
      <c r="R129" s="972"/>
      <c r="S129" s="972"/>
      <c r="T129" s="972"/>
      <c r="U129" s="972"/>
      <c r="V129" s="972"/>
      <c r="W129" s="1107" t="s">
        <v>465</v>
      </c>
      <c r="X129" s="1108"/>
      <c r="Y129" s="1108"/>
      <c r="Z129" s="1109"/>
      <c r="AA129" s="995">
        <v>5677866</v>
      </c>
      <c r="AB129" s="996"/>
      <c r="AC129" s="996"/>
      <c r="AD129" s="996"/>
      <c r="AE129" s="997"/>
      <c r="AF129" s="998">
        <v>5656732</v>
      </c>
      <c r="AG129" s="996"/>
      <c r="AH129" s="996"/>
      <c r="AI129" s="996"/>
      <c r="AJ129" s="997"/>
      <c r="AK129" s="998">
        <v>5765501</v>
      </c>
      <c r="AL129" s="996"/>
      <c r="AM129" s="996"/>
      <c r="AN129" s="996"/>
      <c r="AO129" s="997"/>
      <c r="AP129" s="1110"/>
      <c r="AQ129" s="1111"/>
      <c r="AR129" s="1111"/>
      <c r="AS129" s="1111"/>
      <c r="AT129" s="1112"/>
      <c r="AU129" s="215"/>
      <c r="AV129" s="215"/>
      <c r="AW129" s="215"/>
      <c r="AX129" s="1102" t="s">
        <v>466</v>
      </c>
      <c r="AY129" s="960"/>
      <c r="AZ129" s="960"/>
      <c r="BA129" s="960"/>
      <c r="BB129" s="960"/>
      <c r="BC129" s="960"/>
      <c r="BD129" s="960"/>
      <c r="BE129" s="961"/>
      <c r="BF129" s="1103" t="s">
        <v>122</v>
      </c>
      <c r="BG129" s="1104"/>
      <c r="BH129" s="1104"/>
      <c r="BI129" s="1104"/>
      <c r="BJ129" s="1104"/>
      <c r="BK129" s="1104"/>
      <c r="BL129" s="1105"/>
      <c r="BM129" s="1103">
        <v>19.559999999999999</v>
      </c>
      <c r="BN129" s="1104"/>
      <c r="BO129" s="1104"/>
      <c r="BP129" s="1104"/>
      <c r="BQ129" s="1104"/>
      <c r="BR129" s="1104"/>
      <c r="BS129" s="1105"/>
      <c r="BT129" s="1103">
        <v>30</v>
      </c>
      <c r="BU129" s="1104"/>
      <c r="BV129" s="1104"/>
      <c r="BW129" s="1104"/>
      <c r="BX129" s="1104"/>
      <c r="BY129" s="1104"/>
      <c r="BZ129" s="110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71" t="s">
        <v>467</v>
      </c>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1107" t="s">
        <v>468</v>
      </c>
      <c r="X130" s="1108"/>
      <c r="Y130" s="1108"/>
      <c r="Z130" s="1109"/>
      <c r="AA130" s="995">
        <v>877781</v>
      </c>
      <c r="AB130" s="996"/>
      <c r="AC130" s="996"/>
      <c r="AD130" s="996"/>
      <c r="AE130" s="997"/>
      <c r="AF130" s="998">
        <v>878496</v>
      </c>
      <c r="AG130" s="996"/>
      <c r="AH130" s="996"/>
      <c r="AI130" s="996"/>
      <c r="AJ130" s="997"/>
      <c r="AK130" s="998">
        <v>821015</v>
      </c>
      <c r="AL130" s="996"/>
      <c r="AM130" s="996"/>
      <c r="AN130" s="996"/>
      <c r="AO130" s="997"/>
      <c r="AP130" s="1110"/>
      <c r="AQ130" s="1111"/>
      <c r="AR130" s="1111"/>
      <c r="AS130" s="1111"/>
      <c r="AT130" s="1112"/>
      <c r="AU130" s="215"/>
      <c r="AV130" s="215"/>
      <c r="AW130" s="215"/>
      <c r="AX130" s="1102" t="s">
        <v>469</v>
      </c>
      <c r="AY130" s="960"/>
      <c r="AZ130" s="960"/>
      <c r="BA130" s="960"/>
      <c r="BB130" s="960"/>
      <c r="BC130" s="960"/>
      <c r="BD130" s="960"/>
      <c r="BE130" s="961"/>
      <c r="BF130" s="1138">
        <v>9.5</v>
      </c>
      <c r="BG130" s="1139"/>
      <c r="BH130" s="1139"/>
      <c r="BI130" s="1139"/>
      <c r="BJ130" s="1139"/>
      <c r="BK130" s="1139"/>
      <c r="BL130" s="1140"/>
      <c r="BM130" s="1138">
        <v>25</v>
      </c>
      <c r="BN130" s="1139"/>
      <c r="BO130" s="1139"/>
      <c r="BP130" s="1139"/>
      <c r="BQ130" s="1139"/>
      <c r="BR130" s="1139"/>
      <c r="BS130" s="1140"/>
      <c r="BT130" s="1138">
        <v>35</v>
      </c>
      <c r="BU130" s="1139"/>
      <c r="BV130" s="1139"/>
      <c r="BW130" s="1139"/>
      <c r="BX130" s="1139"/>
      <c r="BY130" s="1139"/>
      <c r="BZ130" s="114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142"/>
      <c r="B131" s="1143"/>
      <c r="C131" s="1143"/>
      <c r="D131" s="1143"/>
      <c r="E131" s="1143"/>
      <c r="F131" s="1143"/>
      <c r="G131" s="1143"/>
      <c r="H131" s="1143"/>
      <c r="I131" s="1143"/>
      <c r="J131" s="1143"/>
      <c r="K131" s="1143"/>
      <c r="L131" s="1143"/>
      <c r="M131" s="1143"/>
      <c r="N131" s="1143"/>
      <c r="O131" s="1143"/>
      <c r="P131" s="1143"/>
      <c r="Q131" s="1143"/>
      <c r="R131" s="1143"/>
      <c r="S131" s="1143"/>
      <c r="T131" s="1143"/>
      <c r="U131" s="1143"/>
      <c r="V131" s="1143"/>
      <c r="W131" s="1144" t="s">
        <v>470</v>
      </c>
      <c r="X131" s="1145"/>
      <c r="Y131" s="1145"/>
      <c r="Z131" s="1146"/>
      <c r="AA131" s="1041">
        <v>4800085</v>
      </c>
      <c r="AB131" s="1023"/>
      <c r="AC131" s="1023"/>
      <c r="AD131" s="1023"/>
      <c r="AE131" s="1024"/>
      <c r="AF131" s="1022">
        <v>4778236</v>
      </c>
      <c r="AG131" s="1023"/>
      <c r="AH131" s="1023"/>
      <c r="AI131" s="1023"/>
      <c r="AJ131" s="1024"/>
      <c r="AK131" s="1022">
        <v>4944486</v>
      </c>
      <c r="AL131" s="1023"/>
      <c r="AM131" s="1023"/>
      <c r="AN131" s="1023"/>
      <c r="AO131" s="1024"/>
      <c r="AP131" s="1147"/>
      <c r="AQ131" s="1148"/>
      <c r="AR131" s="1148"/>
      <c r="AS131" s="1148"/>
      <c r="AT131" s="1149"/>
      <c r="AU131" s="215"/>
      <c r="AV131" s="215"/>
      <c r="AW131" s="215"/>
      <c r="AX131" s="1120" t="s">
        <v>471</v>
      </c>
      <c r="AY131" s="761"/>
      <c r="AZ131" s="761"/>
      <c r="BA131" s="761"/>
      <c r="BB131" s="761"/>
      <c r="BC131" s="761"/>
      <c r="BD131" s="761"/>
      <c r="BE131" s="1073"/>
      <c r="BF131" s="1121">
        <v>27.5</v>
      </c>
      <c r="BG131" s="1122"/>
      <c r="BH131" s="1122"/>
      <c r="BI131" s="1122"/>
      <c r="BJ131" s="1122"/>
      <c r="BK131" s="1122"/>
      <c r="BL131" s="1123"/>
      <c r="BM131" s="1121">
        <v>350</v>
      </c>
      <c r="BN131" s="1122"/>
      <c r="BO131" s="1122"/>
      <c r="BP131" s="1122"/>
      <c r="BQ131" s="1122"/>
      <c r="BR131" s="1122"/>
      <c r="BS131" s="1123"/>
      <c r="BT131" s="1124"/>
      <c r="BU131" s="1125"/>
      <c r="BV131" s="1125"/>
      <c r="BW131" s="1125"/>
      <c r="BX131" s="1125"/>
      <c r="BY131" s="1125"/>
      <c r="BZ131" s="112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127" t="s">
        <v>472</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473</v>
      </c>
      <c r="W132" s="1131"/>
      <c r="X132" s="1131"/>
      <c r="Y132" s="1131"/>
      <c r="Z132" s="1132"/>
      <c r="AA132" s="1133">
        <v>9.5181647819999995</v>
      </c>
      <c r="AB132" s="1134"/>
      <c r="AC132" s="1134"/>
      <c r="AD132" s="1134"/>
      <c r="AE132" s="1135"/>
      <c r="AF132" s="1136">
        <v>9.3375044680000006</v>
      </c>
      <c r="AG132" s="1134"/>
      <c r="AH132" s="1134"/>
      <c r="AI132" s="1134"/>
      <c r="AJ132" s="1135"/>
      <c r="AK132" s="1136">
        <v>9.7250957939999996</v>
      </c>
      <c r="AL132" s="1134"/>
      <c r="AM132" s="1134"/>
      <c r="AN132" s="1134"/>
      <c r="AO132" s="1135"/>
      <c r="AP132" s="1038"/>
      <c r="AQ132" s="1039"/>
      <c r="AR132" s="1039"/>
      <c r="AS132" s="1039"/>
      <c r="AT132" s="11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14" t="s">
        <v>474</v>
      </c>
      <c r="W133" s="1114"/>
      <c r="X133" s="1114"/>
      <c r="Y133" s="1114"/>
      <c r="Z133" s="1115"/>
      <c r="AA133" s="1116">
        <v>10</v>
      </c>
      <c r="AB133" s="1117"/>
      <c r="AC133" s="1117"/>
      <c r="AD133" s="1117"/>
      <c r="AE133" s="1118"/>
      <c r="AF133" s="1116">
        <v>9.6999999999999993</v>
      </c>
      <c r="AG133" s="1117"/>
      <c r="AH133" s="1117"/>
      <c r="AI133" s="1117"/>
      <c r="AJ133" s="1118"/>
      <c r="AK133" s="1116">
        <v>9.5</v>
      </c>
      <c r="AL133" s="1117"/>
      <c r="AM133" s="1117"/>
      <c r="AN133" s="1117"/>
      <c r="AO133" s="1118"/>
      <c r="AP133" s="1065"/>
      <c r="AQ133" s="1066"/>
      <c r="AR133" s="1066"/>
      <c r="AS133" s="1066"/>
      <c r="AT133" s="111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7igYQbBTZD7DYTYKa80XplA7WswzwieGDCAQ50UNPrc+5eKtUjskEIMHbikbUXUs/49X19UHhuUdFiWOC+NMIQ==" saltValue="nobOWsmKiDNrCgaFRLS9O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C13" zoomScale="90" zoomScaleNormal="85" zoomScaleSheetLayoutView="90" workbookViewId="0">
      <selection activeCell="AX25" sqref="AX25"/>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2oMlaOeLXOMt/T83FS51rCzuaVTvneHTONRIT7DLR3y/EYXFZy92kzigvzFgREcgW7vafNPqMBztiqybxYoD1A==" saltValue="jeTJfxktaONDi6kPIsFAd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1" zoomScaleNormal="100" zoomScaleSheetLayoutView="55" workbookViewId="0">
      <selection activeCell="CP89" sqref="CP89"/>
    </sheetView>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FaOlmWS0dTtauxyhGzDpuahCgwy0gGKwItTL1IYcOIfU9kTx29Kn1nYW+Lti4c3N/tuQja6RjuBuOiv/0/9UA==" saltValue="GCSzpgajMoXxuxUu1FPsl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4" workbookViewId="0">
      <selection activeCell="AO23" sqref="AO23"/>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51" t="s">
        <v>478</v>
      </c>
      <c r="AP7" s="253"/>
      <c r="AQ7" s="254" t="s">
        <v>479</v>
      </c>
      <c r="AR7" s="255"/>
    </row>
    <row r="8" spans="1:46" x14ac:dyDescent="0.15">
      <c r="A8" s="247"/>
      <c r="AK8" s="256"/>
      <c r="AL8" s="257"/>
      <c r="AM8" s="257"/>
      <c r="AN8" s="258"/>
      <c r="AO8" s="1152"/>
      <c r="AP8" s="259" t="s">
        <v>480</v>
      </c>
      <c r="AQ8" s="260" t="s">
        <v>481</v>
      </c>
      <c r="AR8" s="261" t="s">
        <v>482</v>
      </c>
    </row>
    <row r="9" spans="1:46" x14ac:dyDescent="0.15">
      <c r="A9" s="247"/>
      <c r="AK9" s="1153" t="s">
        <v>483</v>
      </c>
      <c r="AL9" s="1154"/>
      <c r="AM9" s="1154"/>
      <c r="AN9" s="1155"/>
      <c r="AO9" s="262">
        <v>1674202</v>
      </c>
      <c r="AP9" s="262">
        <v>133381</v>
      </c>
      <c r="AQ9" s="263">
        <v>120794</v>
      </c>
      <c r="AR9" s="264">
        <v>10.4</v>
      </c>
    </row>
    <row r="10" spans="1:46" ht="13.5" customHeight="1" x14ac:dyDescent="0.15">
      <c r="A10" s="247"/>
      <c r="AK10" s="1153" t="s">
        <v>484</v>
      </c>
      <c r="AL10" s="1154"/>
      <c r="AM10" s="1154"/>
      <c r="AN10" s="1155"/>
      <c r="AO10" s="265">
        <v>261401</v>
      </c>
      <c r="AP10" s="265">
        <v>20825</v>
      </c>
      <c r="AQ10" s="266">
        <v>16294</v>
      </c>
      <c r="AR10" s="267">
        <v>27.8</v>
      </c>
    </row>
    <row r="11" spans="1:46" ht="13.5" customHeight="1" x14ac:dyDescent="0.15">
      <c r="A11" s="247"/>
      <c r="AK11" s="1153" t="s">
        <v>485</v>
      </c>
      <c r="AL11" s="1154"/>
      <c r="AM11" s="1154"/>
      <c r="AN11" s="1155"/>
      <c r="AO11" s="265" t="s">
        <v>486</v>
      </c>
      <c r="AP11" s="265" t="s">
        <v>486</v>
      </c>
      <c r="AQ11" s="266">
        <v>1928</v>
      </c>
      <c r="AR11" s="267" t="s">
        <v>486</v>
      </c>
    </row>
    <row r="12" spans="1:46" ht="13.5" customHeight="1" x14ac:dyDescent="0.15">
      <c r="A12" s="247"/>
      <c r="AK12" s="1153" t="s">
        <v>487</v>
      </c>
      <c r="AL12" s="1154"/>
      <c r="AM12" s="1154"/>
      <c r="AN12" s="1155"/>
      <c r="AO12" s="265" t="s">
        <v>486</v>
      </c>
      <c r="AP12" s="265" t="s">
        <v>486</v>
      </c>
      <c r="AQ12" s="266">
        <v>20</v>
      </c>
      <c r="AR12" s="267" t="s">
        <v>486</v>
      </c>
    </row>
    <row r="13" spans="1:46" ht="13.5" customHeight="1" x14ac:dyDescent="0.15">
      <c r="A13" s="247"/>
      <c r="AK13" s="1153" t="s">
        <v>488</v>
      </c>
      <c r="AL13" s="1154"/>
      <c r="AM13" s="1154"/>
      <c r="AN13" s="1155"/>
      <c r="AO13" s="265">
        <v>73357</v>
      </c>
      <c r="AP13" s="265">
        <v>5844</v>
      </c>
      <c r="AQ13" s="266">
        <v>4630</v>
      </c>
      <c r="AR13" s="267">
        <v>26.2</v>
      </c>
    </row>
    <row r="14" spans="1:46" ht="13.5" customHeight="1" x14ac:dyDescent="0.15">
      <c r="A14" s="247"/>
      <c r="AK14" s="1153" t="s">
        <v>489</v>
      </c>
      <c r="AL14" s="1154"/>
      <c r="AM14" s="1154"/>
      <c r="AN14" s="1155"/>
      <c r="AO14" s="265">
        <v>46305</v>
      </c>
      <c r="AP14" s="265">
        <v>3689</v>
      </c>
      <c r="AQ14" s="266">
        <v>2459</v>
      </c>
      <c r="AR14" s="267">
        <v>50</v>
      </c>
    </row>
    <row r="15" spans="1:46" ht="13.5" customHeight="1" x14ac:dyDescent="0.15">
      <c r="A15" s="247"/>
      <c r="AK15" s="1156" t="s">
        <v>490</v>
      </c>
      <c r="AL15" s="1157"/>
      <c r="AM15" s="1157"/>
      <c r="AN15" s="1158"/>
      <c r="AO15" s="265">
        <v>-102266</v>
      </c>
      <c r="AP15" s="265">
        <v>-8147</v>
      </c>
      <c r="AQ15" s="266">
        <v>-7108</v>
      </c>
      <c r="AR15" s="267">
        <v>14.6</v>
      </c>
    </row>
    <row r="16" spans="1:46" x14ac:dyDescent="0.15">
      <c r="A16" s="247"/>
      <c r="AK16" s="1156" t="s">
        <v>177</v>
      </c>
      <c r="AL16" s="1157"/>
      <c r="AM16" s="1157"/>
      <c r="AN16" s="1158"/>
      <c r="AO16" s="265">
        <v>1952999</v>
      </c>
      <c r="AP16" s="265">
        <v>155593</v>
      </c>
      <c r="AQ16" s="266">
        <v>139017</v>
      </c>
      <c r="AR16" s="267">
        <v>11.9</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59" t="s">
        <v>495</v>
      </c>
      <c r="AL21" s="1160"/>
      <c r="AM21" s="1160"/>
      <c r="AN21" s="1161"/>
      <c r="AO21" s="277">
        <v>11.87</v>
      </c>
      <c r="AP21" s="278">
        <v>11.1</v>
      </c>
      <c r="AQ21" s="279">
        <v>0.77</v>
      </c>
      <c r="AS21" s="280"/>
      <c r="AT21" s="276"/>
    </row>
    <row r="22" spans="1:46" s="248" customFormat="1" x14ac:dyDescent="0.15">
      <c r="A22" s="276"/>
      <c r="AK22" s="1159" t="s">
        <v>496</v>
      </c>
      <c r="AL22" s="1160"/>
      <c r="AM22" s="1160"/>
      <c r="AN22" s="1161"/>
      <c r="AO22" s="281">
        <v>97.2</v>
      </c>
      <c r="AP22" s="282">
        <v>96.5</v>
      </c>
      <c r="AQ22" s="283">
        <v>0.7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50" t="s">
        <v>497</v>
      </c>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51" t="s">
        <v>478</v>
      </c>
      <c r="AP30" s="253"/>
      <c r="AQ30" s="254" t="s">
        <v>479</v>
      </c>
      <c r="AR30" s="255"/>
    </row>
    <row r="31" spans="1:46" x14ac:dyDescent="0.15">
      <c r="A31" s="247"/>
      <c r="AK31" s="256"/>
      <c r="AL31" s="257"/>
      <c r="AM31" s="257"/>
      <c r="AN31" s="258"/>
      <c r="AO31" s="1152"/>
      <c r="AP31" s="259" t="s">
        <v>480</v>
      </c>
      <c r="AQ31" s="260" t="s">
        <v>481</v>
      </c>
      <c r="AR31" s="261" t="s">
        <v>482</v>
      </c>
    </row>
    <row r="32" spans="1:46" ht="27" customHeight="1" x14ac:dyDescent="0.15">
      <c r="A32" s="247"/>
      <c r="AK32" s="1167" t="s">
        <v>500</v>
      </c>
      <c r="AL32" s="1168"/>
      <c r="AM32" s="1168"/>
      <c r="AN32" s="1169"/>
      <c r="AO32" s="291">
        <v>1058099</v>
      </c>
      <c r="AP32" s="291">
        <v>84297</v>
      </c>
      <c r="AQ32" s="292">
        <v>62408</v>
      </c>
      <c r="AR32" s="293">
        <v>35.1</v>
      </c>
    </row>
    <row r="33" spans="1:46" ht="13.5" customHeight="1" x14ac:dyDescent="0.15">
      <c r="A33" s="247"/>
      <c r="AK33" s="1167" t="s">
        <v>501</v>
      </c>
      <c r="AL33" s="1168"/>
      <c r="AM33" s="1168"/>
      <c r="AN33" s="1169"/>
      <c r="AO33" s="291" t="s">
        <v>486</v>
      </c>
      <c r="AP33" s="291" t="s">
        <v>486</v>
      </c>
      <c r="AQ33" s="292" t="s">
        <v>486</v>
      </c>
      <c r="AR33" s="293" t="s">
        <v>486</v>
      </c>
    </row>
    <row r="34" spans="1:46" ht="27" customHeight="1" x14ac:dyDescent="0.15">
      <c r="A34" s="247"/>
      <c r="AK34" s="1167" t="s">
        <v>502</v>
      </c>
      <c r="AL34" s="1168"/>
      <c r="AM34" s="1168"/>
      <c r="AN34" s="1169"/>
      <c r="AO34" s="291" t="s">
        <v>486</v>
      </c>
      <c r="AP34" s="291" t="s">
        <v>486</v>
      </c>
      <c r="AQ34" s="292">
        <v>4</v>
      </c>
      <c r="AR34" s="293" t="s">
        <v>486</v>
      </c>
    </row>
    <row r="35" spans="1:46" ht="27" customHeight="1" x14ac:dyDescent="0.15">
      <c r="A35" s="247"/>
      <c r="AK35" s="1167" t="s">
        <v>503</v>
      </c>
      <c r="AL35" s="1168"/>
      <c r="AM35" s="1168"/>
      <c r="AN35" s="1169"/>
      <c r="AO35" s="291">
        <v>256672</v>
      </c>
      <c r="AP35" s="291">
        <v>20449</v>
      </c>
      <c r="AQ35" s="292">
        <v>14219</v>
      </c>
      <c r="AR35" s="293">
        <v>43.8</v>
      </c>
    </row>
    <row r="36" spans="1:46" ht="27" customHeight="1" x14ac:dyDescent="0.15">
      <c r="A36" s="247"/>
      <c r="AK36" s="1167" t="s">
        <v>504</v>
      </c>
      <c r="AL36" s="1168"/>
      <c r="AM36" s="1168"/>
      <c r="AN36" s="1169"/>
      <c r="AO36" s="291">
        <v>20633</v>
      </c>
      <c r="AP36" s="291">
        <v>1644</v>
      </c>
      <c r="AQ36" s="292">
        <v>4004</v>
      </c>
      <c r="AR36" s="293">
        <v>-58.9</v>
      </c>
    </row>
    <row r="37" spans="1:46" ht="13.5" customHeight="1" x14ac:dyDescent="0.15">
      <c r="A37" s="247"/>
      <c r="AK37" s="1167" t="s">
        <v>505</v>
      </c>
      <c r="AL37" s="1168"/>
      <c r="AM37" s="1168"/>
      <c r="AN37" s="1169"/>
      <c r="AO37" s="291" t="s">
        <v>486</v>
      </c>
      <c r="AP37" s="291" t="s">
        <v>486</v>
      </c>
      <c r="AQ37" s="292">
        <v>309</v>
      </c>
      <c r="AR37" s="293" t="s">
        <v>486</v>
      </c>
    </row>
    <row r="38" spans="1:46" ht="27" customHeight="1" x14ac:dyDescent="0.15">
      <c r="A38" s="247"/>
      <c r="AK38" s="1170" t="s">
        <v>506</v>
      </c>
      <c r="AL38" s="1171"/>
      <c r="AM38" s="1171"/>
      <c r="AN38" s="1172"/>
      <c r="AO38" s="294" t="s">
        <v>486</v>
      </c>
      <c r="AP38" s="294" t="s">
        <v>486</v>
      </c>
      <c r="AQ38" s="295">
        <v>4</v>
      </c>
      <c r="AR38" s="283" t="s">
        <v>486</v>
      </c>
      <c r="AS38" s="290"/>
    </row>
    <row r="39" spans="1:46" x14ac:dyDescent="0.15">
      <c r="A39" s="247"/>
      <c r="AK39" s="1170" t="s">
        <v>507</v>
      </c>
      <c r="AL39" s="1171"/>
      <c r="AM39" s="1171"/>
      <c r="AN39" s="1172"/>
      <c r="AO39" s="291">
        <v>-33533</v>
      </c>
      <c r="AP39" s="291">
        <v>-2672</v>
      </c>
      <c r="AQ39" s="292">
        <v>-2554</v>
      </c>
      <c r="AR39" s="293">
        <v>4.5999999999999996</v>
      </c>
      <c r="AS39" s="290"/>
    </row>
    <row r="40" spans="1:46" ht="27" customHeight="1" x14ac:dyDescent="0.15">
      <c r="A40" s="247"/>
      <c r="AK40" s="1167" t="s">
        <v>508</v>
      </c>
      <c r="AL40" s="1168"/>
      <c r="AM40" s="1168"/>
      <c r="AN40" s="1169"/>
      <c r="AO40" s="291">
        <v>-821015</v>
      </c>
      <c r="AP40" s="291">
        <v>-65409</v>
      </c>
      <c r="AQ40" s="292">
        <v>-52280</v>
      </c>
      <c r="AR40" s="293">
        <v>25.1</v>
      </c>
      <c r="AS40" s="290"/>
    </row>
    <row r="41" spans="1:46" x14ac:dyDescent="0.15">
      <c r="A41" s="247"/>
      <c r="AK41" s="1173" t="s">
        <v>287</v>
      </c>
      <c r="AL41" s="1174"/>
      <c r="AM41" s="1174"/>
      <c r="AN41" s="1175"/>
      <c r="AO41" s="291">
        <v>480856</v>
      </c>
      <c r="AP41" s="291">
        <v>38309</v>
      </c>
      <c r="AQ41" s="292">
        <v>26115</v>
      </c>
      <c r="AR41" s="293">
        <v>46.7</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62" t="s">
        <v>478</v>
      </c>
      <c r="AN49" s="1164" t="s">
        <v>511</v>
      </c>
      <c r="AO49" s="1165"/>
      <c r="AP49" s="1165"/>
      <c r="AQ49" s="1165"/>
      <c r="AR49" s="1166"/>
    </row>
    <row r="50" spans="1:44" x14ac:dyDescent="0.15">
      <c r="A50" s="247"/>
      <c r="AK50" s="305"/>
      <c r="AL50" s="306"/>
      <c r="AM50" s="1163"/>
      <c r="AN50" s="307" t="s">
        <v>512</v>
      </c>
      <c r="AO50" s="308" t="s">
        <v>513</v>
      </c>
      <c r="AP50" s="309" t="s">
        <v>514</v>
      </c>
      <c r="AQ50" s="310" t="s">
        <v>515</v>
      </c>
      <c r="AR50" s="311" t="s">
        <v>516</v>
      </c>
    </row>
    <row r="51" spans="1:44" x14ac:dyDescent="0.15">
      <c r="A51" s="247"/>
      <c r="AK51" s="303" t="s">
        <v>517</v>
      </c>
      <c r="AL51" s="304"/>
      <c r="AM51" s="312">
        <v>1453736</v>
      </c>
      <c r="AN51" s="313">
        <v>106392</v>
      </c>
      <c r="AO51" s="314">
        <v>58.3</v>
      </c>
      <c r="AP51" s="315">
        <v>117234</v>
      </c>
      <c r="AQ51" s="316">
        <v>34</v>
      </c>
      <c r="AR51" s="317">
        <v>24.3</v>
      </c>
    </row>
    <row r="52" spans="1:44" x14ac:dyDescent="0.15">
      <c r="A52" s="247"/>
      <c r="AK52" s="318"/>
      <c r="AL52" s="319" t="s">
        <v>518</v>
      </c>
      <c r="AM52" s="320">
        <v>363480</v>
      </c>
      <c r="AN52" s="321">
        <v>26601</v>
      </c>
      <c r="AO52" s="322">
        <v>-9.6</v>
      </c>
      <c r="AP52" s="323">
        <v>59796</v>
      </c>
      <c r="AQ52" s="324">
        <v>25.9</v>
      </c>
      <c r="AR52" s="325">
        <v>-35.5</v>
      </c>
    </row>
    <row r="53" spans="1:44" x14ac:dyDescent="0.15">
      <c r="A53" s="247"/>
      <c r="AK53" s="303" t="s">
        <v>519</v>
      </c>
      <c r="AL53" s="304"/>
      <c r="AM53" s="312">
        <v>2105304</v>
      </c>
      <c r="AN53" s="313">
        <v>157265</v>
      </c>
      <c r="AO53" s="314">
        <v>47.8</v>
      </c>
      <c r="AP53" s="315">
        <v>97758</v>
      </c>
      <c r="AQ53" s="316">
        <v>-16.600000000000001</v>
      </c>
      <c r="AR53" s="317">
        <v>64.400000000000006</v>
      </c>
    </row>
    <row r="54" spans="1:44" x14ac:dyDescent="0.15">
      <c r="A54" s="247"/>
      <c r="AK54" s="318"/>
      <c r="AL54" s="319" t="s">
        <v>518</v>
      </c>
      <c r="AM54" s="320">
        <v>511168</v>
      </c>
      <c r="AN54" s="321">
        <v>38184</v>
      </c>
      <c r="AO54" s="322">
        <v>43.5</v>
      </c>
      <c r="AP54" s="323">
        <v>45946</v>
      </c>
      <c r="AQ54" s="324">
        <v>-23.2</v>
      </c>
      <c r="AR54" s="325">
        <v>66.7</v>
      </c>
    </row>
    <row r="55" spans="1:44" x14ac:dyDescent="0.15">
      <c r="A55" s="247"/>
      <c r="AK55" s="303" t="s">
        <v>520</v>
      </c>
      <c r="AL55" s="304"/>
      <c r="AM55" s="312">
        <v>1122530</v>
      </c>
      <c r="AN55" s="313">
        <v>85396</v>
      </c>
      <c r="AO55" s="314">
        <v>-45.7</v>
      </c>
      <c r="AP55" s="315">
        <v>91338</v>
      </c>
      <c r="AQ55" s="316">
        <v>-6.6</v>
      </c>
      <c r="AR55" s="317">
        <v>-39.1</v>
      </c>
    </row>
    <row r="56" spans="1:44" x14ac:dyDescent="0.15">
      <c r="A56" s="247"/>
      <c r="AK56" s="318"/>
      <c r="AL56" s="319" t="s">
        <v>518</v>
      </c>
      <c r="AM56" s="320">
        <v>765600</v>
      </c>
      <c r="AN56" s="321">
        <v>58243</v>
      </c>
      <c r="AO56" s="322">
        <v>52.5</v>
      </c>
      <c r="AP56" s="323">
        <v>43989</v>
      </c>
      <c r="AQ56" s="324">
        <v>-4.3</v>
      </c>
      <c r="AR56" s="325">
        <v>56.8</v>
      </c>
    </row>
    <row r="57" spans="1:44" x14ac:dyDescent="0.15">
      <c r="A57" s="247"/>
      <c r="AK57" s="303" t="s">
        <v>521</v>
      </c>
      <c r="AL57" s="304"/>
      <c r="AM57" s="312">
        <v>1646126</v>
      </c>
      <c r="AN57" s="313">
        <v>128243</v>
      </c>
      <c r="AO57" s="314">
        <v>50.2</v>
      </c>
      <c r="AP57" s="315">
        <v>103975</v>
      </c>
      <c r="AQ57" s="316">
        <v>13.8</v>
      </c>
      <c r="AR57" s="317">
        <v>36.4</v>
      </c>
    </row>
    <row r="58" spans="1:44" x14ac:dyDescent="0.15">
      <c r="A58" s="247"/>
      <c r="AK58" s="318"/>
      <c r="AL58" s="319" t="s">
        <v>518</v>
      </c>
      <c r="AM58" s="320">
        <v>1069730</v>
      </c>
      <c r="AN58" s="321">
        <v>83338</v>
      </c>
      <c r="AO58" s="322">
        <v>43.1</v>
      </c>
      <c r="AP58" s="323">
        <v>52698</v>
      </c>
      <c r="AQ58" s="324">
        <v>19.8</v>
      </c>
      <c r="AR58" s="325">
        <v>23.3</v>
      </c>
    </row>
    <row r="59" spans="1:44" x14ac:dyDescent="0.15">
      <c r="A59" s="247"/>
      <c r="AK59" s="303" t="s">
        <v>522</v>
      </c>
      <c r="AL59" s="304"/>
      <c r="AM59" s="312">
        <v>869644</v>
      </c>
      <c r="AN59" s="313">
        <v>69283</v>
      </c>
      <c r="AO59" s="314">
        <v>-46</v>
      </c>
      <c r="AP59" s="315">
        <v>112678</v>
      </c>
      <c r="AQ59" s="316">
        <v>8.4</v>
      </c>
      <c r="AR59" s="317">
        <v>-54.4</v>
      </c>
    </row>
    <row r="60" spans="1:44" x14ac:dyDescent="0.15">
      <c r="A60" s="247"/>
      <c r="AK60" s="318"/>
      <c r="AL60" s="319" t="s">
        <v>518</v>
      </c>
      <c r="AM60" s="320">
        <v>619394</v>
      </c>
      <c r="AN60" s="321">
        <v>49346</v>
      </c>
      <c r="AO60" s="322">
        <v>-40.799999999999997</v>
      </c>
      <c r="AP60" s="323">
        <v>55165</v>
      </c>
      <c r="AQ60" s="324">
        <v>4.7</v>
      </c>
      <c r="AR60" s="325">
        <v>-45.5</v>
      </c>
    </row>
    <row r="61" spans="1:44" x14ac:dyDescent="0.15">
      <c r="A61" s="247"/>
      <c r="AK61" s="303" t="s">
        <v>523</v>
      </c>
      <c r="AL61" s="326"/>
      <c r="AM61" s="312">
        <v>1439468</v>
      </c>
      <c r="AN61" s="313">
        <v>109316</v>
      </c>
      <c r="AO61" s="314">
        <v>12.9</v>
      </c>
      <c r="AP61" s="315">
        <v>104597</v>
      </c>
      <c r="AQ61" s="327">
        <v>6.6</v>
      </c>
      <c r="AR61" s="317">
        <v>6.3</v>
      </c>
    </row>
    <row r="62" spans="1:44" x14ac:dyDescent="0.15">
      <c r="A62" s="247"/>
      <c r="AK62" s="318"/>
      <c r="AL62" s="319" t="s">
        <v>518</v>
      </c>
      <c r="AM62" s="320">
        <v>665874</v>
      </c>
      <c r="AN62" s="321">
        <v>51142</v>
      </c>
      <c r="AO62" s="322">
        <v>17.7</v>
      </c>
      <c r="AP62" s="323">
        <v>51519</v>
      </c>
      <c r="AQ62" s="324">
        <v>4.5999999999999996</v>
      </c>
      <c r="AR62" s="325">
        <v>13.1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7WZUHctFlmf5inxIemixtx7Icoq8V3C0ghQ2iBZUthsmmFqZ1VWxvF1Eo1qcrjlE6W/cN3Mx+y8pj3G7n4lNyA==" saltValue="sEA0SmrHd6EshO19uVVkE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37" zoomScaleNormal="100" zoomScaleSheetLayoutView="55" workbookViewId="0">
      <selection activeCell="D108" sqref="D108"/>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Sit3H29tpCTO34fLzmo/+ZEAlRaiwANK4a4SJoyxt0xVzJItJ92R1Z92DHxs1Bd1W7nOD7jmbB93itoTWeAvPA==" saltValue="urQpE9ZOjDJQaC8gtb/F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80" zoomScaleNormal="80" zoomScaleSheetLayoutView="55" workbookViewId="0">
      <selection activeCell="DC98" sqref="DC98"/>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yP9Vx+B32Aifl5xM4zv0eXafugaDO5PeWk5SpYHrXH/bHkKCRoJbyFZb8OfZ0RhG/Im6uzbrzRJlecAieUBAMw==" saltValue="AbYPv8RpT1ioxg4jggqnF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8"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76" t="s">
        <v>3</v>
      </c>
      <c r="D47" s="1176"/>
      <c r="E47" s="1177"/>
      <c r="F47" s="11">
        <v>17.170000000000002</v>
      </c>
      <c r="G47" s="12">
        <v>23.05</v>
      </c>
      <c r="H47" s="12">
        <v>29.55</v>
      </c>
      <c r="I47" s="12">
        <v>28.06</v>
      </c>
      <c r="J47" s="13">
        <v>28.72</v>
      </c>
    </row>
    <row r="48" spans="2:10" ht="57.75" customHeight="1" x14ac:dyDescent="0.15">
      <c r="B48" s="14"/>
      <c r="C48" s="1178" t="s">
        <v>4</v>
      </c>
      <c r="D48" s="1178"/>
      <c r="E48" s="1179"/>
      <c r="F48" s="15">
        <v>5.43</v>
      </c>
      <c r="G48" s="16">
        <v>5.28</v>
      </c>
      <c r="H48" s="16">
        <v>5.44</v>
      </c>
      <c r="I48" s="16">
        <v>7.04</v>
      </c>
      <c r="J48" s="17">
        <v>7.21</v>
      </c>
    </row>
    <row r="49" spans="2:10" ht="57.75" customHeight="1" thickBot="1" x14ac:dyDescent="0.2">
      <c r="B49" s="18"/>
      <c r="C49" s="1180" t="s">
        <v>5</v>
      </c>
      <c r="D49" s="1180"/>
      <c r="E49" s="1181"/>
      <c r="F49" s="19">
        <v>1.21</v>
      </c>
      <c r="G49" s="20">
        <v>7.03</v>
      </c>
      <c r="H49" s="20">
        <v>5.94</v>
      </c>
      <c r="I49" s="20" t="s">
        <v>530</v>
      </c>
      <c r="J49" s="21">
        <v>1.49</v>
      </c>
    </row>
    <row r="50" spans="2:10" x14ac:dyDescent="0.15"/>
  </sheetData>
  <sheetProtection algorithmName="SHA-512" hashValue="vwpovvEGvZsxVMXPlisLS7MDz0ipreE6DpFm1y7fXmH00f0D29lXHMlhPmpWxOOpGZGOlLvMc5H/nxBJhpQ9nQ==" saltValue="g6IXCAk+fVp4V+EkbT+/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古川　諒</cp:lastModifiedBy>
  <cp:lastPrinted>2026-08-18T08:04:43Z</cp:lastPrinted>
  <dcterms:created xsi:type="dcterms:W3CDTF">2026-02-23T04:57:04Z</dcterms:created>
  <dcterms:modified xsi:type="dcterms:W3CDTF">2026-08-23T23:44:38Z</dcterms:modified>
  <cp:category/>
</cp:coreProperties>
</file>